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8800" windowHeight="12210" activeTab="2"/>
  </bookViews>
  <sheets>
    <sheet name="RAW DATA" sheetId="1" r:id="rId1"/>
    <sheet name="RAW DATA 2" sheetId="2" r:id="rId2"/>
    <sheet name="CORELLATION" sheetId="4" r:id="rId3"/>
    <sheet name="DATA VISUALIZATION" sheetId="3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2" i="4" l="1"/>
  <c r="O32" i="4"/>
  <c r="N32" i="4"/>
  <c r="M32" i="4"/>
  <c r="L32" i="4"/>
  <c r="N31" i="4"/>
  <c r="O31" i="4"/>
  <c r="M31" i="4"/>
  <c r="L31" i="4"/>
  <c r="M30" i="4"/>
  <c r="N30" i="4"/>
  <c r="L30" i="4"/>
  <c r="L29" i="4"/>
  <c r="M29" i="4"/>
  <c r="L28" i="4"/>
  <c r="K32" i="4"/>
  <c r="K29" i="4"/>
  <c r="K31" i="4"/>
  <c r="K30" i="4"/>
  <c r="K28" i="4"/>
  <c r="K27" i="4"/>
  <c r="C38" i="2" l="1"/>
  <c r="D38" i="2"/>
  <c r="E38" i="2"/>
  <c r="F38" i="2"/>
  <c r="G38" i="2"/>
  <c r="C37" i="2"/>
  <c r="D37" i="2"/>
  <c r="E37" i="2"/>
  <c r="F37" i="2"/>
  <c r="G37" i="2"/>
  <c r="C36" i="2"/>
  <c r="D36" i="2"/>
  <c r="E36" i="2"/>
  <c r="F36" i="2"/>
  <c r="G36" i="2"/>
  <c r="C35" i="2"/>
  <c r="D35" i="2"/>
  <c r="E35" i="2"/>
  <c r="F35" i="2"/>
  <c r="G35" i="2"/>
  <c r="C34" i="2"/>
  <c r="D34" i="2"/>
  <c r="E34" i="2"/>
  <c r="F34" i="2"/>
  <c r="G34" i="2"/>
  <c r="B38" i="2"/>
  <c r="B37" i="2"/>
  <c r="B36" i="2"/>
  <c r="B35" i="2"/>
  <c r="B34" i="2"/>
  <c r="I3" i="2"/>
  <c r="J3" i="2" s="1"/>
  <c r="I4" i="2"/>
  <c r="J4" i="2" s="1"/>
  <c r="I5" i="2"/>
  <c r="J5" i="2" s="1"/>
  <c r="I6" i="2"/>
  <c r="J6" i="2" s="1"/>
  <c r="I7" i="2"/>
  <c r="J7" i="2" s="1"/>
  <c r="I8" i="2"/>
  <c r="J8" i="2" s="1"/>
  <c r="I9" i="2"/>
  <c r="J9" i="2" s="1"/>
  <c r="I10" i="2"/>
  <c r="J10" i="2" s="1"/>
  <c r="I11" i="2"/>
  <c r="J11" i="2" s="1"/>
  <c r="I12" i="2"/>
  <c r="J12" i="2" s="1"/>
  <c r="I13" i="2"/>
  <c r="J13" i="2" s="1"/>
  <c r="I14" i="2"/>
  <c r="J14" i="2" s="1"/>
  <c r="I15" i="2"/>
  <c r="J15" i="2" s="1"/>
  <c r="I16" i="2"/>
  <c r="J16" i="2" s="1"/>
  <c r="I17" i="2"/>
  <c r="J17" i="2" s="1"/>
  <c r="I18" i="2"/>
  <c r="J18" i="2" s="1"/>
  <c r="I19" i="2"/>
  <c r="J19" i="2" s="1"/>
  <c r="I20" i="2"/>
  <c r="J20" i="2" s="1"/>
  <c r="I21" i="2"/>
  <c r="J21" i="2" s="1"/>
  <c r="I22" i="2"/>
  <c r="J22" i="2" s="1"/>
  <c r="I23" i="2"/>
  <c r="J23" i="2" s="1"/>
  <c r="I24" i="2"/>
  <c r="J24" i="2" s="1"/>
  <c r="I25" i="2"/>
  <c r="J25" i="2" s="1"/>
  <c r="I26" i="2"/>
  <c r="J26" i="2" s="1"/>
  <c r="I27" i="2"/>
  <c r="J27" i="2" s="1"/>
  <c r="I28" i="2"/>
  <c r="J28" i="2" s="1"/>
  <c r="I29" i="2"/>
  <c r="J29" i="2" s="1"/>
  <c r="I30" i="2"/>
  <c r="J30" i="2" s="1"/>
  <c r="I31" i="2"/>
  <c r="J31" i="2" s="1"/>
  <c r="I2" i="2"/>
  <c r="J2" i="2" s="1"/>
  <c r="C34" i="1"/>
  <c r="D34" i="1"/>
  <c r="E34" i="1"/>
  <c r="F34" i="1"/>
  <c r="G34" i="1"/>
  <c r="B34" i="1"/>
  <c r="H32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" i="1"/>
  <c r="I36" i="2" l="1"/>
  <c r="I38" i="2"/>
  <c r="I37" i="2"/>
  <c r="I34" i="2"/>
  <c r="I35" i="2"/>
  <c r="H34" i="1"/>
</calcChain>
</file>

<file path=xl/sharedStrings.xml><?xml version="1.0" encoding="utf-8"?>
<sst xmlns="http://schemas.openxmlformats.org/spreadsheetml/2006/main" count="44" uniqueCount="16">
  <si>
    <t>BRANCH</t>
  </si>
  <si>
    <t>DATE</t>
  </si>
  <si>
    <t>TOTAL SALES</t>
  </si>
  <si>
    <t>NAKURU</t>
  </si>
  <si>
    <t>KIRATHIMO</t>
  </si>
  <si>
    <t>NAIROBI</t>
  </si>
  <si>
    <t>RUIRU</t>
  </si>
  <si>
    <t>ELDORET</t>
  </si>
  <si>
    <t>ONLINE</t>
  </si>
  <si>
    <t xml:space="preserve"> </t>
  </si>
  <si>
    <t>GRAND TOTAL</t>
  </si>
  <si>
    <t>DAY TYPE</t>
  </si>
  <si>
    <t>AVERAGE</t>
  </si>
  <si>
    <t xml:space="preserve">STANDARD DEVIATION </t>
  </si>
  <si>
    <t>MINIMUM</t>
  </si>
  <si>
    <t>MAXIMUM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</si>
</sst>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0" fillId="2" borderId="0" xfId="0" applyFill="1"/>
    <xf numFmtId="0" fontId="0" fillId="0" borderId="0" xfId="0" applyFill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4" fontId="0" fillId="0" borderId="1" xfId="0" applyNumberFormat="1" applyBorder="1"/>
    <xf numFmtId="0" fontId="0" fillId="0" borderId="1" xfId="0" applyBorder="1"/>
    <xf numFmtId="14" fontId="0" fillId="0" borderId="1" xfId="0" applyNumberFormat="1" applyFill="1" applyBorder="1"/>
    <xf numFmtId="0" fontId="0" fillId="0" borderId="1" xfId="0" applyFill="1" applyBorder="1"/>
    <xf numFmtId="43" fontId="2" fillId="0" borderId="1" xfId="1" applyFont="1" applyBorder="1"/>
    <xf numFmtId="43" fontId="0" fillId="0" borderId="1" xfId="1" applyFont="1" applyBorder="1"/>
    <xf numFmtId="43" fontId="0" fillId="0" borderId="1" xfId="1" applyFont="1" applyFill="1" applyBorder="1"/>
    <xf numFmtId="43" fontId="3" fillId="0" borderId="1" xfId="1" applyFont="1" applyBorder="1"/>
    <xf numFmtId="43" fontId="0" fillId="0" borderId="0" xfId="1" applyFont="1"/>
    <xf numFmtId="43" fontId="2" fillId="0" borderId="0" xfId="1" applyFont="1"/>
    <xf numFmtId="4" fontId="0" fillId="0" borderId="0" xfId="0" applyNumberFormat="1"/>
    <xf numFmtId="0" fontId="2" fillId="0" borderId="2" xfId="0" applyFont="1" applyFill="1" applyBorder="1"/>
    <xf numFmtId="43" fontId="4" fillId="0" borderId="0" xfId="1" applyFont="1"/>
    <xf numFmtId="0" fontId="4" fillId="0" borderId="0" xfId="0" applyFont="1"/>
    <xf numFmtId="14" fontId="0" fillId="2" borderId="1" xfId="0" applyNumberFormat="1" applyFill="1" applyBorder="1"/>
    <xf numFmtId="0" fontId="0" fillId="2" borderId="1" xfId="0" applyFill="1" applyBorder="1"/>
    <xf numFmtId="0" fontId="5" fillId="0" borderId="0" xfId="0" applyFont="1" applyAlignment="1"/>
    <xf numFmtId="0" fontId="0" fillId="0" borderId="0" xfId="0" applyAlignment="1"/>
    <xf numFmtId="14" fontId="0" fillId="3" borderId="1" xfId="0" applyNumberFormat="1" applyFill="1" applyBorder="1"/>
    <xf numFmtId="0" fontId="0" fillId="3" borderId="1" xfId="0" applyFill="1" applyBorder="1"/>
    <xf numFmtId="0" fontId="2" fillId="0" borderId="1" xfId="0" applyFont="1" applyFill="1" applyBorder="1"/>
    <xf numFmtId="164" fontId="0" fillId="0" borderId="1" xfId="0" applyNumberFormat="1" applyFill="1" applyBorder="1"/>
    <xf numFmtId="0" fontId="2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BRANCH</a:t>
            </a:r>
            <a:r>
              <a:rPr lang="en-US" baseline="0"/>
              <a:t> PERFOMANCE</a:t>
            </a:r>
            <a:endParaRPr lang="en-US"/>
          </a:p>
        </c:rich>
      </c:tx>
      <c:layout>
        <c:manualLayout>
          <c:xMode val="edge"/>
          <c:yMode val="edge"/>
          <c:x val="0.44282633420822404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'RAW DATA 2'!$B$1:$G$1</c:f>
              <c:strCache>
                <c:ptCount val="6"/>
                <c:pt idx="0">
                  <c:v>NAKURU</c:v>
                </c:pt>
                <c:pt idx="1">
                  <c:v>KIRATHIMO</c:v>
                </c:pt>
                <c:pt idx="2">
                  <c:v>NAIROBI</c:v>
                </c:pt>
                <c:pt idx="3">
                  <c:v>RUIRU</c:v>
                </c:pt>
                <c:pt idx="4">
                  <c:v>ELDORET</c:v>
                </c:pt>
                <c:pt idx="5">
                  <c:v>ONLINE</c:v>
                </c:pt>
              </c:strCache>
            </c:strRef>
          </c:cat>
          <c:val>
            <c:numRef>
              <c:f>'RAW DATA 2'!$B$34:$G$34</c:f>
              <c:numCache>
                <c:formatCode>_(* #,##0.00_);_(* \(#,##0.00\);_(* "-"??_);_(@_)</c:formatCode>
                <c:ptCount val="6"/>
                <c:pt idx="0">
                  <c:v>1219270</c:v>
                </c:pt>
                <c:pt idx="1">
                  <c:v>212100</c:v>
                </c:pt>
                <c:pt idx="2">
                  <c:v>3890190</c:v>
                </c:pt>
                <c:pt idx="3">
                  <c:v>1527450</c:v>
                </c:pt>
                <c:pt idx="4">
                  <c:v>1170200</c:v>
                </c:pt>
                <c:pt idx="5">
                  <c:v>3680600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62-4777-A163-F245ADB48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6450784"/>
        <c:axId val="396451200"/>
      </c:barChart>
      <c:catAx>
        <c:axId val="396450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6451200"/>
        <c:crosses val="autoZero"/>
        <c:auto val="1"/>
        <c:lblAlgn val="ctr"/>
        <c:lblOffset val="100"/>
        <c:noMultiLvlLbl val="0"/>
      </c:catAx>
      <c:valAx>
        <c:axId val="396451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6450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</a:t>
            </a:r>
            <a:r>
              <a:rPr lang="en-US" baseline="0"/>
              <a:t>  COMPARISON</a:t>
            </a:r>
            <a:endParaRPr lang="en-US"/>
          </a:p>
        </c:rich>
      </c:tx>
      <c:layout>
        <c:manualLayout>
          <c:xMode val="edge"/>
          <c:yMode val="edge"/>
          <c:x val="0.40949301374092945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'RAW DATA 2'!$A$2:$A$32</c:f>
              <c:numCache>
                <c:formatCode>m/d/yyyy</c:formatCode>
                <c:ptCount val="31"/>
                <c:pt idx="0">
                  <c:v>45962</c:v>
                </c:pt>
                <c:pt idx="1">
                  <c:v>45963</c:v>
                </c:pt>
                <c:pt idx="2">
                  <c:v>45964</c:v>
                </c:pt>
                <c:pt idx="3">
                  <c:v>45965</c:v>
                </c:pt>
                <c:pt idx="4">
                  <c:v>45966</c:v>
                </c:pt>
                <c:pt idx="5">
                  <c:v>45967</c:v>
                </c:pt>
                <c:pt idx="6">
                  <c:v>45968</c:v>
                </c:pt>
                <c:pt idx="7">
                  <c:v>45969</c:v>
                </c:pt>
                <c:pt idx="8">
                  <c:v>45970</c:v>
                </c:pt>
                <c:pt idx="9">
                  <c:v>45971</c:v>
                </c:pt>
                <c:pt idx="10">
                  <c:v>45972</c:v>
                </c:pt>
                <c:pt idx="11">
                  <c:v>45973</c:v>
                </c:pt>
                <c:pt idx="12">
                  <c:v>45974</c:v>
                </c:pt>
                <c:pt idx="13">
                  <c:v>45975</c:v>
                </c:pt>
                <c:pt idx="14">
                  <c:v>45976</c:v>
                </c:pt>
                <c:pt idx="15">
                  <c:v>45977</c:v>
                </c:pt>
                <c:pt idx="16">
                  <c:v>45978</c:v>
                </c:pt>
                <c:pt idx="17">
                  <c:v>45979</c:v>
                </c:pt>
                <c:pt idx="18">
                  <c:v>45980</c:v>
                </c:pt>
                <c:pt idx="19">
                  <c:v>45981</c:v>
                </c:pt>
                <c:pt idx="20">
                  <c:v>45982</c:v>
                </c:pt>
                <c:pt idx="21">
                  <c:v>45983</c:v>
                </c:pt>
                <c:pt idx="22">
                  <c:v>45984</c:v>
                </c:pt>
                <c:pt idx="23">
                  <c:v>45985</c:v>
                </c:pt>
                <c:pt idx="24">
                  <c:v>45986</c:v>
                </c:pt>
                <c:pt idx="25">
                  <c:v>45987</c:v>
                </c:pt>
                <c:pt idx="26">
                  <c:v>45988</c:v>
                </c:pt>
                <c:pt idx="27">
                  <c:v>45989</c:v>
                </c:pt>
                <c:pt idx="28">
                  <c:v>45990</c:v>
                </c:pt>
                <c:pt idx="29">
                  <c:v>45991</c:v>
                </c:pt>
              </c:numCache>
            </c:numRef>
          </c:cat>
          <c:val>
            <c:numRef>
              <c:f>'RAW DATA 2'!$I$2:$I$32</c:f>
              <c:numCache>
                <c:formatCode>General</c:formatCode>
                <c:ptCount val="31"/>
                <c:pt idx="0">
                  <c:v>402850</c:v>
                </c:pt>
                <c:pt idx="1">
                  <c:v>76500</c:v>
                </c:pt>
                <c:pt idx="2">
                  <c:v>519200</c:v>
                </c:pt>
                <c:pt idx="3">
                  <c:v>487850</c:v>
                </c:pt>
                <c:pt idx="4">
                  <c:v>541550</c:v>
                </c:pt>
                <c:pt idx="5">
                  <c:v>498100</c:v>
                </c:pt>
                <c:pt idx="6">
                  <c:v>455400</c:v>
                </c:pt>
                <c:pt idx="7">
                  <c:v>491140</c:v>
                </c:pt>
                <c:pt idx="8">
                  <c:v>42050</c:v>
                </c:pt>
                <c:pt idx="9">
                  <c:v>580000</c:v>
                </c:pt>
                <c:pt idx="10">
                  <c:v>441450</c:v>
                </c:pt>
                <c:pt idx="11">
                  <c:v>460350</c:v>
                </c:pt>
                <c:pt idx="12">
                  <c:v>422835</c:v>
                </c:pt>
                <c:pt idx="13">
                  <c:v>434485</c:v>
                </c:pt>
                <c:pt idx="14">
                  <c:v>412700</c:v>
                </c:pt>
                <c:pt idx="15">
                  <c:v>16800</c:v>
                </c:pt>
                <c:pt idx="16">
                  <c:v>554600</c:v>
                </c:pt>
                <c:pt idx="17">
                  <c:v>394100</c:v>
                </c:pt>
                <c:pt idx="18">
                  <c:v>503850</c:v>
                </c:pt>
                <c:pt idx="19">
                  <c:v>427750</c:v>
                </c:pt>
                <c:pt idx="20">
                  <c:v>475250</c:v>
                </c:pt>
                <c:pt idx="21">
                  <c:v>0</c:v>
                </c:pt>
                <c:pt idx="22">
                  <c:v>0</c:v>
                </c:pt>
                <c:pt idx="23">
                  <c:v>638750</c:v>
                </c:pt>
                <c:pt idx="24">
                  <c:v>506600</c:v>
                </c:pt>
                <c:pt idx="25">
                  <c:v>429500</c:v>
                </c:pt>
                <c:pt idx="26">
                  <c:v>500250</c:v>
                </c:pt>
                <c:pt idx="27">
                  <c:v>502900</c:v>
                </c:pt>
                <c:pt idx="28">
                  <c:v>449250</c:v>
                </c:pt>
                <c:pt idx="29">
                  <c:v>33750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D6-4AE5-8B9E-7AE181370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826912"/>
        <c:axId val="227826080"/>
      </c:lineChart>
      <c:dateAx>
        <c:axId val="22782691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826080"/>
        <c:crosses val="autoZero"/>
        <c:auto val="1"/>
        <c:lblOffset val="100"/>
        <c:baseTimeUnit val="days"/>
      </c:dateAx>
      <c:valAx>
        <c:axId val="227826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826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CONTRIBUTION</a:t>
            </a:r>
            <a:r>
              <a:rPr lang="en-US" baseline="0"/>
              <a:t> TO TOTAL SALES</a:t>
            </a:r>
            <a:endParaRPr lang="en-US"/>
          </a:p>
        </c:rich>
      </c:tx>
      <c:layout>
        <c:manualLayout>
          <c:xMode val="edge"/>
          <c:yMode val="edge"/>
          <c:x val="0.24004855643044626"/>
          <c:y val="4.62962962962962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9300721784776901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32E-4D8A-BAAF-44D386D6582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32E-4D8A-BAAF-44D386D6582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32E-4D8A-BAAF-44D386D6582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32E-4D8A-BAAF-44D386D6582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32E-4D8A-BAAF-44D386D6582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32E-4D8A-BAAF-44D386D65823}"/>
              </c:ext>
            </c:extLst>
          </c:dPt>
          <c:cat>
            <c:strRef>
              <c:f>'RAW DATA 2'!$B$1:$G$1</c:f>
              <c:strCache>
                <c:ptCount val="6"/>
                <c:pt idx="0">
                  <c:v>NAKURU</c:v>
                </c:pt>
                <c:pt idx="1">
                  <c:v>KIRATHIMO</c:v>
                </c:pt>
                <c:pt idx="2">
                  <c:v>NAIROBI</c:v>
                </c:pt>
                <c:pt idx="3">
                  <c:v>RUIRU</c:v>
                </c:pt>
                <c:pt idx="4">
                  <c:v>ELDORET</c:v>
                </c:pt>
                <c:pt idx="5">
                  <c:v>ONLINE</c:v>
                </c:pt>
              </c:strCache>
            </c:strRef>
          </c:cat>
          <c:val>
            <c:numRef>
              <c:f>'RAW DATA 2'!$B$34:$G$34</c:f>
              <c:numCache>
                <c:formatCode>_(* #,##0.00_);_(* \(#,##0.00\);_(* "-"??_);_(@_)</c:formatCode>
                <c:ptCount val="6"/>
                <c:pt idx="0">
                  <c:v>1219270</c:v>
                </c:pt>
                <c:pt idx="1">
                  <c:v>212100</c:v>
                </c:pt>
                <c:pt idx="2">
                  <c:v>3890190</c:v>
                </c:pt>
                <c:pt idx="3">
                  <c:v>1527450</c:v>
                </c:pt>
                <c:pt idx="4">
                  <c:v>1170200</c:v>
                </c:pt>
                <c:pt idx="5">
                  <c:v>3680600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92-4B36-9705-E01B452E2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</a:t>
            </a:r>
            <a:r>
              <a:rPr lang="en-US" baseline="0"/>
              <a:t>  COMPARISON</a:t>
            </a:r>
            <a:endParaRPr lang="en-US"/>
          </a:p>
        </c:rich>
      </c:tx>
      <c:layout>
        <c:manualLayout>
          <c:xMode val="edge"/>
          <c:yMode val="edge"/>
          <c:x val="0.40949301374092945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'RAW DATA 2'!$A$2:$A$32</c:f>
              <c:numCache>
                <c:formatCode>m/d/yyyy</c:formatCode>
                <c:ptCount val="31"/>
                <c:pt idx="0">
                  <c:v>45962</c:v>
                </c:pt>
                <c:pt idx="1">
                  <c:v>45963</c:v>
                </c:pt>
                <c:pt idx="2">
                  <c:v>45964</c:v>
                </c:pt>
                <c:pt idx="3">
                  <c:v>45965</c:v>
                </c:pt>
                <c:pt idx="4">
                  <c:v>45966</c:v>
                </c:pt>
                <c:pt idx="5">
                  <c:v>45967</c:v>
                </c:pt>
                <c:pt idx="6">
                  <c:v>45968</c:v>
                </c:pt>
                <c:pt idx="7">
                  <c:v>45969</c:v>
                </c:pt>
                <c:pt idx="8">
                  <c:v>45970</c:v>
                </c:pt>
                <c:pt idx="9">
                  <c:v>45971</c:v>
                </c:pt>
                <c:pt idx="10">
                  <c:v>45972</c:v>
                </c:pt>
                <c:pt idx="11">
                  <c:v>45973</c:v>
                </c:pt>
                <c:pt idx="12">
                  <c:v>45974</c:v>
                </c:pt>
                <c:pt idx="13">
                  <c:v>45975</c:v>
                </c:pt>
                <c:pt idx="14">
                  <c:v>45976</c:v>
                </c:pt>
                <c:pt idx="15">
                  <c:v>45977</c:v>
                </c:pt>
                <c:pt idx="16">
                  <c:v>45978</c:v>
                </c:pt>
                <c:pt idx="17">
                  <c:v>45979</c:v>
                </c:pt>
                <c:pt idx="18">
                  <c:v>45980</c:v>
                </c:pt>
                <c:pt idx="19">
                  <c:v>45981</c:v>
                </c:pt>
                <c:pt idx="20">
                  <c:v>45982</c:v>
                </c:pt>
                <c:pt idx="21">
                  <c:v>45983</c:v>
                </c:pt>
                <c:pt idx="22">
                  <c:v>45984</c:v>
                </c:pt>
                <c:pt idx="23">
                  <c:v>45985</c:v>
                </c:pt>
                <c:pt idx="24">
                  <c:v>45986</c:v>
                </c:pt>
                <c:pt idx="25">
                  <c:v>45987</c:v>
                </c:pt>
                <c:pt idx="26">
                  <c:v>45988</c:v>
                </c:pt>
                <c:pt idx="27">
                  <c:v>45989</c:v>
                </c:pt>
                <c:pt idx="28">
                  <c:v>45990</c:v>
                </c:pt>
                <c:pt idx="29">
                  <c:v>45991</c:v>
                </c:pt>
              </c:numCache>
            </c:numRef>
          </c:cat>
          <c:val>
            <c:numRef>
              <c:f>'RAW DATA 2'!$I$2:$I$32</c:f>
              <c:numCache>
                <c:formatCode>General</c:formatCode>
                <c:ptCount val="31"/>
                <c:pt idx="0">
                  <c:v>402850</c:v>
                </c:pt>
                <c:pt idx="1">
                  <c:v>76500</c:v>
                </c:pt>
                <c:pt idx="2">
                  <c:v>519200</c:v>
                </c:pt>
                <c:pt idx="3">
                  <c:v>487850</c:v>
                </c:pt>
                <c:pt idx="4">
                  <c:v>541550</c:v>
                </c:pt>
                <c:pt idx="5">
                  <c:v>498100</c:v>
                </c:pt>
                <c:pt idx="6">
                  <c:v>455400</c:v>
                </c:pt>
                <c:pt idx="7">
                  <c:v>491140</c:v>
                </c:pt>
                <c:pt idx="8">
                  <c:v>42050</c:v>
                </c:pt>
                <c:pt idx="9">
                  <c:v>580000</c:v>
                </c:pt>
                <c:pt idx="10">
                  <c:v>441450</c:v>
                </c:pt>
                <c:pt idx="11">
                  <c:v>460350</c:v>
                </c:pt>
                <c:pt idx="12">
                  <c:v>422835</c:v>
                </c:pt>
                <c:pt idx="13">
                  <c:v>434485</c:v>
                </c:pt>
                <c:pt idx="14">
                  <c:v>412700</c:v>
                </c:pt>
                <c:pt idx="15">
                  <c:v>16800</c:v>
                </c:pt>
                <c:pt idx="16">
                  <c:v>554600</c:v>
                </c:pt>
                <c:pt idx="17">
                  <c:v>394100</c:v>
                </c:pt>
                <c:pt idx="18">
                  <c:v>503850</c:v>
                </c:pt>
                <c:pt idx="19">
                  <c:v>427750</c:v>
                </c:pt>
                <c:pt idx="20">
                  <c:v>475250</c:v>
                </c:pt>
                <c:pt idx="21">
                  <c:v>0</c:v>
                </c:pt>
                <c:pt idx="22">
                  <c:v>0</c:v>
                </c:pt>
                <c:pt idx="23">
                  <c:v>638750</c:v>
                </c:pt>
                <c:pt idx="24">
                  <c:v>506600</c:v>
                </c:pt>
                <c:pt idx="25">
                  <c:v>429500</c:v>
                </c:pt>
                <c:pt idx="26">
                  <c:v>500250</c:v>
                </c:pt>
                <c:pt idx="27">
                  <c:v>502900</c:v>
                </c:pt>
                <c:pt idx="28">
                  <c:v>449250</c:v>
                </c:pt>
                <c:pt idx="29">
                  <c:v>33750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72-45F1-B88D-F76F40191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826912"/>
        <c:axId val="227826080"/>
      </c:lineChart>
      <c:dateAx>
        <c:axId val="22782691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826080"/>
        <c:crosses val="autoZero"/>
        <c:auto val="1"/>
        <c:lblOffset val="100"/>
        <c:baseTimeUnit val="days"/>
      </c:dateAx>
      <c:valAx>
        <c:axId val="227826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826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CONTRIBUTION</a:t>
            </a:r>
            <a:r>
              <a:rPr lang="en-US" baseline="0"/>
              <a:t> TO TOTAL SALES</a:t>
            </a:r>
            <a:endParaRPr lang="en-US"/>
          </a:p>
        </c:rich>
      </c:tx>
      <c:layout>
        <c:manualLayout>
          <c:xMode val="edge"/>
          <c:yMode val="edge"/>
          <c:x val="0.24838194006237024"/>
          <c:y val="5.37243290271167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9300721784776901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5D9-436A-B4F7-755E0402BEF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5D9-436A-B4F7-755E0402BEF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5D9-436A-B4F7-755E0402BEF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5D9-436A-B4F7-755E0402BEF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5D9-436A-B4F7-755E0402BEF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5D9-436A-B4F7-755E0402BEFB}"/>
              </c:ext>
            </c:extLst>
          </c:dPt>
          <c:cat>
            <c:strRef>
              <c:f>'RAW DATA 2'!$B$1:$G$1</c:f>
              <c:strCache>
                <c:ptCount val="6"/>
                <c:pt idx="0">
                  <c:v>NAKURU</c:v>
                </c:pt>
                <c:pt idx="1">
                  <c:v>KIRATHIMO</c:v>
                </c:pt>
                <c:pt idx="2">
                  <c:v>NAIROBI</c:v>
                </c:pt>
                <c:pt idx="3">
                  <c:v>RUIRU</c:v>
                </c:pt>
                <c:pt idx="4">
                  <c:v>ELDORET</c:v>
                </c:pt>
                <c:pt idx="5">
                  <c:v>ONLINE</c:v>
                </c:pt>
              </c:strCache>
            </c:strRef>
          </c:cat>
          <c:val>
            <c:numRef>
              <c:f>'RAW DATA 2'!$B$34:$G$34</c:f>
              <c:numCache>
                <c:formatCode>_(* #,##0.00_);_(* \(#,##0.00\);_(* "-"??_);_(@_)</c:formatCode>
                <c:ptCount val="6"/>
                <c:pt idx="0">
                  <c:v>1219270</c:v>
                </c:pt>
                <c:pt idx="1">
                  <c:v>212100</c:v>
                </c:pt>
                <c:pt idx="2">
                  <c:v>3890190</c:v>
                </c:pt>
                <c:pt idx="3">
                  <c:v>1527450</c:v>
                </c:pt>
                <c:pt idx="4">
                  <c:v>1170200</c:v>
                </c:pt>
                <c:pt idx="5">
                  <c:v>3680600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5D9-436A-B4F7-755E0402B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609599</xdr:colOff>
      <xdr:row>1</xdr:row>
      <xdr:rowOff>19050</xdr:rowOff>
    </xdr:from>
    <xdr:to>
      <xdr:col>19</xdr:col>
      <xdr:colOff>9524</xdr:colOff>
      <xdr:row>18</xdr:row>
      <xdr:rowOff>171450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571500</xdr:colOff>
      <xdr:row>19</xdr:row>
      <xdr:rowOff>9525</xdr:rowOff>
    </xdr:from>
    <xdr:to>
      <xdr:col>19</xdr:col>
      <xdr:colOff>9525</xdr:colOff>
      <xdr:row>33</xdr:row>
      <xdr:rowOff>85725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604837</xdr:colOff>
      <xdr:row>33</xdr:row>
      <xdr:rowOff>114300</xdr:rowOff>
    </xdr:from>
    <xdr:to>
      <xdr:col>18</xdr:col>
      <xdr:colOff>300037</xdr:colOff>
      <xdr:row>47</xdr:row>
      <xdr:rowOff>47625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9</xdr:col>
      <xdr:colOff>13197</xdr:colOff>
      <xdr:row>20</xdr:row>
      <xdr:rowOff>161925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9525"/>
          <a:ext cx="5490072" cy="3962400"/>
        </a:xfrm>
        <a:prstGeom prst="rect">
          <a:avLst/>
        </a:prstGeom>
      </xdr:spPr>
    </xdr:pic>
    <xdr:clientData/>
  </xdr:twoCellAnchor>
  <xdr:twoCellAnchor>
    <xdr:from>
      <xdr:col>8</xdr:col>
      <xdr:colOff>600075</xdr:colOff>
      <xdr:row>0</xdr:row>
      <xdr:rowOff>0</xdr:rowOff>
    </xdr:from>
    <xdr:to>
      <xdr:col>17</xdr:col>
      <xdr:colOff>342900</xdr:colOff>
      <xdr:row>20</xdr:row>
      <xdr:rowOff>161925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21</xdr:row>
      <xdr:rowOff>38099</xdr:rowOff>
    </xdr:from>
    <xdr:to>
      <xdr:col>8</xdr:col>
      <xdr:colOff>590550</xdr:colOff>
      <xdr:row>39</xdr:row>
      <xdr:rowOff>28574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workbookViewId="0">
      <selection activeCell="K14" sqref="K14"/>
    </sheetView>
  </sheetViews>
  <sheetFormatPr defaultRowHeight="15" x14ac:dyDescent="0.25"/>
  <cols>
    <col min="1" max="1" width="15.140625" bestFit="1" customWidth="1"/>
    <col min="2" max="2" width="13.28515625" bestFit="1" customWidth="1"/>
    <col min="3" max="3" width="12.28515625" bestFit="1" customWidth="1"/>
    <col min="4" max="7" width="13.28515625" bestFit="1" customWidth="1"/>
    <col min="8" max="8" width="14.42578125" style="14" bestFit="1" customWidth="1"/>
  </cols>
  <sheetData>
    <row r="1" spans="1:8" s="1" customFormat="1" x14ac:dyDescent="0.25">
      <c r="A1" s="4"/>
      <c r="B1" s="28" t="s">
        <v>0</v>
      </c>
      <c r="C1" s="28"/>
      <c r="D1" s="28"/>
      <c r="E1" s="28"/>
      <c r="F1" s="28"/>
      <c r="G1" s="5"/>
      <c r="H1" s="10"/>
    </row>
    <row r="2" spans="1:8" s="1" customFormat="1" x14ac:dyDescent="0.25">
      <c r="A2" s="4" t="s">
        <v>1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10" t="s">
        <v>2</v>
      </c>
    </row>
    <row r="3" spans="1:8" x14ac:dyDescent="0.25">
      <c r="A3" s="6">
        <v>45962</v>
      </c>
      <c r="B3" s="7">
        <v>38550</v>
      </c>
      <c r="C3" s="7">
        <v>8100</v>
      </c>
      <c r="D3" s="7">
        <v>133200</v>
      </c>
      <c r="E3" s="7">
        <v>65500</v>
      </c>
      <c r="F3" s="7">
        <v>30800</v>
      </c>
      <c r="G3" s="7">
        <v>126700</v>
      </c>
      <c r="H3" s="11">
        <f>B3+C3+D3+E3+F3+G3</f>
        <v>402850</v>
      </c>
    </row>
    <row r="4" spans="1:8" x14ac:dyDescent="0.25">
      <c r="A4" s="6">
        <v>45963</v>
      </c>
      <c r="B4" s="7">
        <v>15200</v>
      </c>
      <c r="C4" s="7"/>
      <c r="D4" s="7">
        <v>31600</v>
      </c>
      <c r="E4" s="7">
        <v>18700</v>
      </c>
      <c r="F4" s="7">
        <v>11000</v>
      </c>
      <c r="G4" s="7"/>
      <c r="H4" s="11">
        <f t="shared" ref="H4:H32" si="0">B4+C4+D4+E4+F4+G4</f>
        <v>76500</v>
      </c>
    </row>
    <row r="5" spans="1:8" x14ac:dyDescent="0.25">
      <c r="A5" s="6">
        <v>45964</v>
      </c>
      <c r="B5" s="7">
        <v>61650</v>
      </c>
      <c r="C5" s="7">
        <v>8500</v>
      </c>
      <c r="D5" s="7">
        <v>179850</v>
      </c>
      <c r="E5" s="7">
        <v>70550</v>
      </c>
      <c r="F5" s="7">
        <v>50050</v>
      </c>
      <c r="G5" s="7">
        <v>148600</v>
      </c>
      <c r="H5" s="11">
        <f t="shared" si="0"/>
        <v>519200</v>
      </c>
    </row>
    <row r="6" spans="1:8" x14ac:dyDescent="0.25">
      <c r="A6" s="6">
        <v>45965</v>
      </c>
      <c r="B6" s="7">
        <v>60050</v>
      </c>
      <c r="C6" s="7">
        <v>10200</v>
      </c>
      <c r="D6" s="7">
        <v>145300</v>
      </c>
      <c r="E6" s="7">
        <v>70600</v>
      </c>
      <c r="F6" s="7">
        <v>70800</v>
      </c>
      <c r="G6" s="7">
        <v>130900</v>
      </c>
      <c r="H6" s="11">
        <f t="shared" si="0"/>
        <v>487850</v>
      </c>
    </row>
    <row r="7" spans="1:8" x14ac:dyDescent="0.25">
      <c r="A7" s="6">
        <v>45966</v>
      </c>
      <c r="B7" s="7">
        <v>45800</v>
      </c>
      <c r="C7" s="7">
        <v>8300</v>
      </c>
      <c r="D7" s="7">
        <v>223650</v>
      </c>
      <c r="E7" s="7">
        <v>56200</v>
      </c>
      <c r="F7" s="7">
        <v>59250</v>
      </c>
      <c r="G7" s="7">
        <v>148350</v>
      </c>
      <c r="H7" s="11">
        <f t="shared" si="0"/>
        <v>541550</v>
      </c>
    </row>
    <row r="8" spans="1:8" x14ac:dyDescent="0.25">
      <c r="A8" s="6">
        <v>45967</v>
      </c>
      <c r="B8" s="7">
        <v>53750</v>
      </c>
      <c r="C8" s="7">
        <v>14750</v>
      </c>
      <c r="D8" s="7">
        <v>136600</v>
      </c>
      <c r="E8" s="7">
        <v>71650</v>
      </c>
      <c r="F8" s="7">
        <v>41050</v>
      </c>
      <c r="G8" s="7">
        <v>180300</v>
      </c>
      <c r="H8" s="11">
        <f t="shared" si="0"/>
        <v>498100</v>
      </c>
    </row>
    <row r="9" spans="1:8" x14ac:dyDescent="0.25">
      <c r="A9" s="6">
        <v>45968</v>
      </c>
      <c r="B9" s="7">
        <v>34900</v>
      </c>
      <c r="C9" s="7">
        <v>8600</v>
      </c>
      <c r="D9" s="7">
        <v>151050</v>
      </c>
      <c r="E9" s="7">
        <v>78050</v>
      </c>
      <c r="F9" s="7">
        <v>49700</v>
      </c>
      <c r="G9" s="7">
        <v>133100</v>
      </c>
      <c r="H9" s="11">
        <f t="shared" si="0"/>
        <v>455400</v>
      </c>
    </row>
    <row r="10" spans="1:8" x14ac:dyDescent="0.25">
      <c r="A10" s="6">
        <v>45969</v>
      </c>
      <c r="B10" s="7">
        <v>45300</v>
      </c>
      <c r="C10" s="7">
        <v>3700</v>
      </c>
      <c r="D10" s="7">
        <v>164190</v>
      </c>
      <c r="E10" s="7">
        <v>110150</v>
      </c>
      <c r="F10" s="7">
        <v>8800</v>
      </c>
      <c r="G10" s="7">
        <v>159000</v>
      </c>
      <c r="H10" s="11">
        <f t="shared" si="0"/>
        <v>491140</v>
      </c>
    </row>
    <row r="11" spans="1:8" x14ac:dyDescent="0.25">
      <c r="A11" s="6">
        <v>45970</v>
      </c>
      <c r="B11" s="7">
        <v>0</v>
      </c>
      <c r="C11" s="7">
        <v>0</v>
      </c>
      <c r="D11" s="7">
        <v>35600</v>
      </c>
      <c r="E11" s="7">
        <v>5750</v>
      </c>
      <c r="F11" s="7">
        <v>700</v>
      </c>
      <c r="G11" s="7">
        <v>0</v>
      </c>
      <c r="H11" s="11">
        <f t="shared" si="0"/>
        <v>42050</v>
      </c>
    </row>
    <row r="12" spans="1:8" s="3" customFormat="1" x14ac:dyDescent="0.25">
      <c r="A12" s="8">
        <v>45971</v>
      </c>
      <c r="B12" s="9">
        <v>53950</v>
      </c>
      <c r="C12" s="9">
        <v>7200</v>
      </c>
      <c r="D12" s="9">
        <v>171800</v>
      </c>
      <c r="E12" s="9">
        <v>61450</v>
      </c>
      <c r="F12" s="9">
        <v>53950</v>
      </c>
      <c r="G12" s="9">
        <v>231650</v>
      </c>
      <c r="H12" s="12">
        <f t="shared" si="0"/>
        <v>580000</v>
      </c>
    </row>
    <row r="13" spans="1:8" x14ac:dyDescent="0.25">
      <c r="A13" s="6">
        <v>45972</v>
      </c>
      <c r="B13" s="7">
        <v>30550</v>
      </c>
      <c r="C13" s="7">
        <v>11500</v>
      </c>
      <c r="D13" s="7">
        <v>189800</v>
      </c>
      <c r="E13" s="7">
        <v>43650</v>
      </c>
      <c r="F13" s="7">
        <v>57650</v>
      </c>
      <c r="G13" s="7">
        <v>108300</v>
      </c>
      <c r="H13" s="11">
        <f t="shared" si="0"/>
        <v>441450</v>
      </c>
    </row>
    <row r="14" spans="1:8" x14ac:dyDescent="0.25">
      <c r="A14" s="6">
        <v>45973</v>
      </c>
      <c r="B14" s="7">
        <v>48350</v>
      </c>
      <c r="C14" s="7">
        <v>4700</v>
      </c>
      <c r="D14" s="7">
        <v>145800</v>
      </c>
      <c r="E14" s="7">
        <v>54050</v>
      </c>
      <c r="F14" s="7">
        <v>49150</v>
      </c>
      <c r="G14" s="7">
        <v>158300</v>
      </c>
      <c r="H14" s="11">
        <f t="shared" si="0"/>
        <v>460350</v>
      </c>
    </row>
    <row r="15" spans="1:8" x14ac:dyDescent="0.25">
      <c r="A15" s="6">
        <v>45974</v>
      </c>
      <c r="B15" s="7">
        <v>51035</v>
      </c>
      <c r="C15" s="7">
        <v>9900</v>
      </c>
      <c r="D15" s="7">
        <v>157250</v>
      </c>
      <c r="E15" s="7">
        <v>31400</v>
      </c>
      <c r="F15" s="7">
        <v>33800</v>
      </c>
      <c r="G15" s="7">
        <v>139450</v>
      </c>
      <c r="H15" s="11">
        <f t="shared" si="0"/>
        <v>422835</v>
      </c>
    </row>
    <row r="16" spans="1:8" x14ac:dyDescent="0.25">
      <c r="A16" s="6">
        <v>45975</v>
      </c>
      <c r="B16" s="7">
        <v>69635</v>
      </c>
      <c r="C16" s="7">
        <v>6750</v>
      </c>
      <c r="D16" s="7">
        <v>106850</v>
      </c>
      <c r="E16" s="7">
        <v>83500</v>
      </c>
      <c r="F16" s="7">
        <v>33250</v>
      </c>
      <c r="G16" s="7">
        <v>134500</v>
      </c>
      <c r="H16" s="11">
        <f t="shared" si="0"/>
        <v>434485</v>
      </c>
    </row>
    <row r="17" spans="1:10" x14ac:dyDescent="0.25">
      <c r="A17" s="6">
        <v>45976</v>
      </c>
      <c r="B17" s="7">
        <v>49750</v>
      </c>
      <c r="C17" s="7">
        <v>4150</v>
      </c>
      <c r="D17" s="7">
        <v>174600</v>
      </c>
      <c r="E17" s="7">
        <v>38150</v>
      </c>
      <c r="F17" s="7">
        <v>30500</v>
      </c>
      <c r="G17" s="7">
        <v>115550</v>
      </c>
      <c r="H17" s="11">
        <f t="shared" si="0"/>
        <v>412700</v>
      </c>
    </row>
    <row r="18" spans="1:10" x14ac:dyDescent="0.25">
      <c r="A18" s="6">
        <v>45977</v>
      </c>
      <c r="B18" s="7"/>
      <c r="C18" s="7"/>
      <c r="D18" s="7">
        <v>10500</v>
      </c>
      <c r="E18" s="7"/>
      <c r="F18" s="7">
        <v>6300</v>
      </c>
      <c r="G18" s="7"/>
      <c r="H18" s="11">
        <f t="shared" si="0"/>
        <v>16800</v>
      </c>
    </row>
    <row r="19" spans="1:10" x14ac:dyDescent="0.25">
      <c r="A19" s="6">
        <v>45978</v>
      </c>
      <c r="B19" s="7">
        <v>68950</v>
      </c>
      <c r="C19" s="7">
        <v>15250</v>
      </c>
      <c r="D19" s="7">
        <v>161300</v>
      </c>
      <c r="E19" s="7">
        <v>51900</v>
      </c>
      <c r="F19" s="7">
        <v>80500</v>
      </c>
      <c r="G19" s="7">
        <v>176700</v>
      </c>
      <c r="H19" s="11">
        <f t="shared" si="0"/>
        <v>554600</v>
      </c>
    </row>
    <row r="20" spans="1:10" x14ac:dyDescent="0.25">
      <c r="A20" s="6">
        <v>45979</v>
      </c>
      <c r="B20" s="7">
        <v>25950</v>
      </c>
      <c r="C20" s="7">
        <v>6000</v>
      </c>
      <c r="D20" s="7">
        <v>136900</v>
      </c>
      <c r="E20" s="7">
        <v>31050</v>
      </c>
      <c r="F20" s="7">
        <v>34200</v>
      </c>
      <c r="G20" s="7">
        <v>160000</v>
      </c>
      <c r="H20" s="11">
        <f t="shared" si="0"/>
        <v>394100</v>
      </c>
    </row>
    <row r="21" spans="1:10" x14ac:dyDescent="0.25">
      <c r="A21" s="6">
        <v>45980</v>
      </c>
      <c r="B21" s="7">
        <v>50650</v>
      </c>
      <c r="C21" s="7">
        <v>6550</v>
      </c>
      <c r="D21" s="7">
        <v>138800</v>
      </c>
      <c r="E21" s="7">
        <v>68800</v>
      </c>
      <c r="F21" s="7">
        <v>62400</v>
      </c>
      <c r="G21" s="7">
        <v>176650</v>
      </c>
      <c r="H21" s="11">
        <f t="shared" si="0"/>
        <v>503850</v>
      </c>
    </row>
    <row r="22" spans="1:10" x14ac:dyDescent="0.25">
      <c r="A22" s="6">
        <v>45981</v>
      </c>
      <c r="B22" s="7">
        <v>59200</v>
      </c>
      <c r="C22" s="7">
        <v>13400</v>
      </c>
      <c r="D22" s="7">
        <v>149200</v>
      </c>
      <c r="E22" s="7">
        <v>35850</v>
      </c>
      <c r="F22" s="7">
        <v>57100</v>
      </c>
      <c r="G22" s="7">
        <v>113000</v>
      </c>
      <c r="H22" s="11">
        <f t="shared" si="0"/>
        <v>427750</v>
      </c>
    </row>
    <row r="23" spans="1:10" x14ac:dyDescent="0.25">
      <c r="A23" s="6">
        <v>45982</v>
      </c>
      <c r="B23" s="7">
        <v>43550</v>
      </c>
      <c r="C23" s="7">
        <v>9800</v>
      </c>
      <c r="D23" s="7">
        <v>170900</v>
      </c>
      <c r="E23" s="7">
        <v>60950</v>
      </c>
      <c r="F23" s="7">
        <v>23750</v>
      </c>
      <c r="G23" s="7">
        <v>166300</v>
      </c>
      <c r="H23" s="11">
        <f t="shared" si="0"/>
        <v>475250</v>
      </c>
      <c r="J23" t="s">
        <v>9</v>
      </c>
    </row>
    <row r="24" spans="1:10" x14ac:dyDescent="0.25">
      <c r="A24" s="6">
        <v>45983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11">
        <f t="shared" si="0"/>
        <v>0</v>
      </c>
    </row>
    <row r="25" spans="1:10" x14ac:dyDescent="0.25">
      <c r="A25" s="6">
        <v>45984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11">
        <f t="shared" si="0"/>
        <v>0</v>
      </c>
    </row>
    <row r="26" spans="1:10" x14ac:dyDescent="0.25">
      <c r="A26" s="6">
        <v>45985</v>
      </c>
      <c r="B26" s="7">
        <v>59200</v>
      </c>
      <c r="C26" s="7">
        <v>14000</v>
      </c>
      <c r="D26" s="7">
        <v>140600</v>
      </c>
      <c r="E26" s="7">
        <v>88050</v>
      </c>
      <c r="F26" s="7">
        <v>73050</v>
      </c>
      <c r="G26" s="7">
        <v>263850</v>
      </c>
      <c r="H26" s="11">
        <f t="shared" si="0"/>
        <v>638750</v>
      </c>
    </row>
    <row r="27" spans="1:10" x14ac:dyDescent="0.25">
      <c r="A27" s="6">
        <v>45986</v>
      </c>
      <c r="B27" s="7">
        <v>29600</v>
      </c>
      <c r="C27" s="7">
        <v>9500</v>
      </c>
      <c r="D27" s="7">
        <v>119250</v>
      </c>
      <c r="E27" s="7">
        <v>63750</v>
      </c>
      <c r="F27" s="7">
        <v>65100</v>
      </c>
      <c r="G27" s="7">
        <v>219400</v>
      </c>
      <c r="H27" s="11">
        <f t="shared" si="0"/>
        <v>506600</v>
      </c>
    </row>
    <row r="28" spans="1:10" x14ac:dyDescent="0.25">
      <c r="A28" s="6">
        <v>45987</v>
      </c>
      <c r="B28" s="7">
        <v>37000</v>
      </c>
      <c r="C28" s="7">
        <v>12600</v>
      </c>
      <c r="D28" s="7">
        <v>130650</v>
      </c>
      <c r="E28" s="7">
        <v>67600</v>
      </c>
      <c r="F28" s="7">
        <v>56450</v>
      </c>
      <c r="G28" s="7">
        <v>125200</v>
      </c>
      <c r="H28" s="11">
        <f t="shared" si="0"/>
        <v>429500</v>
      </c>
    </row>
    <row r="29" spans="1:10" x14ac:dyDescent="0.25">
      <c r="A29" s="6">
        <v>45988</v>
      </c>
      <c r="B29" s="7">
        <v>61550</v>
      </c>
      <c r="C29" s="7">
        <v>6650</v>
      </c>
      <c r="D29" s="7">
        <v>184400</v>
      </c>
      <c r="E29" s="7">
        <v>84100</v>
      </c>
      <c r="F29" s="7">
        <v>39350</v>
      </c>
      <c r="G29" s="7">
        <v>124200</v>
      </c>
      <c r="H29" s="11">
        <f t="shared" si="0"/>
        <v>500250</v>
      </c>
    </row>
    <row r="30" spans="1:10" x14ac:dyDescent="0.25">
      <c r="A30" s="6">
        <v>45989</v>
      </c>
      <c r="B30" s="7">
        <v>43550</v>
      </c>
      <c r="C30" s="7">
        <v>7250</v>
      </c>
      <c r="D30" s="7">
        <v>230400</v>
      </c>
      <c r="E30" s="7">
        <v>46050</v>
      </c>
      <c r="F30" s="7">
        <v>53250</v>
      </c>
      <c r="G30" s="7">
        <v>122400</v>
      </c>
      <c r="H30" s="11">
        <f t="shared" si="0"/>
        <v>502900</v>
      </c>
    </row>
    <row r="31" spans="1:10" x14ac:dyDescent="0.25">
      <c r="A31" s="6">
        <v>45990</v>
      </c>
      <c r="B31" s="7">
        <v>77400</v>
      </c>
      <c r="C31" s="7">
        <v>4750</v>
      </c>
      <c r="D31" s="7">
        <v>158800</v>
      </c>
      <c r="E31" s="7">
        <v>62500</v>
      </c>
      <c r="F31" s="7">
        <v>27600</v>
      </c>
      <c r="G31" s="7">
        <v>118200</v>
      </c>
      <c r="H31" s="11">
        <f t="shared" si="0"/>
        <v>449250</v>
      </c>
    </row>
    <row r="32" spans="1:10" x14ac:dyDescent="0.25">
      <c r="A32" s="6">
        <v>45991</v>
      </c>
      <c r="B32" s="7">
        <v>4200</v>
      </c>
      <c r="C32" s="7">
        <v>0</v>
      </c>
      <c r="D32" s="7">
        <v>11350</v>
      </c>
      <c r="E32" s="7">
        <v>7500</v>
      </c>
      <c r="F32" s="7">
        <v>10700</v>
      </c>
      <c r="G32" s="7">
        <v>0</v>
      </c>
      <c r="H32" s="11">
        <f t="shared" si="0"/>
        <v>33750</v>
      </c>
    </row>
    <row r="33" spans="1:8" x14ac:dyDescent="0.25">
      <c r="A33" s="7"/>
      <c r="B33" s="7"/>
      <c r="C33" s="7"/>
      <c r="D33" s="7"/>
      <c r="E33" s="7"/>
      <c r="F33" s="7"/>
      <c r="G33" s="7"/>
      <c r="H33" s="11"/>
    </row>
    <row r="34" spans="1:8" s="15" customFormat="1" x14ac:dyDescent="0.25">
      <c r="A34" s="10" t="s">
        <v>10</v>
      </c>
      <c r="B34" s="13">
        <f>SUM(B3:B32)</f>
        <v>1219270</v>
      </c>
      <c r="C34" s="13">
        <f t="shared" ref="C34:G34" si="1">SUM(C3:C32)</f>
        <v>212100</v>
      </c>
      <c r="D34" s="13">
        <f t="shared" si="1"/>
        <v>3890190</v>
      </c>
      <c r="E34" s="13">
        <f t="shared" si="1"/>
        <v>1527450</v>
      </c>
      <c r="F34" s="13">
        <f t="shared" si="1"/>
        <v>1170200</v>
      </c>
      <c r="G34" s="13">
        <f t="shared" si="1"/>
        <v>3680600</v>
      </c>
      <c r="H34" s="13">
        <f>SUM(H3:H32)</f>
        <v>11699810</v>
      </c>
    </row>
    <row r="38" spans="1:8" x14ac:dyDescent="0.25">
      <c r="B38" s="16"/>
      <c r="E38" s="16"/>
    </row>
    <row r="39" spans="1:8" x14ac:dyDescent="0.25">
      <c r="B39" s="16"/>
      <c r="E39" s="16"/>
    </row>
    <row r="40" spans="1:8" x14ac:dyDescent="0.25">
      <c r="B40" s="16"/>
      <c r="E40" s="16"/>
    </row>
    <row r="41" spans="1:8" x14ac:dyDescent="0.25">
      <c r="B41" s="16"/>
      <c r="E41" s="16"/>
    </row>
    <row r="42" spans="1:8" x14ac:dyDescent="0.25">
      <c r="B42" s="16"/>
    </row>
    <row r="43" spans="1:8" x14ac:dyDescent="0.25">
      <c r="B43" s="16"/>
    </row>
    <row r="46" spans="1:8" x14ac:dyDescent="0.25">
      <c r="A46" s="16"/>
      <c r="B46" s="16"/>
      <c r="C46" s="16"/>
      <c r="D46" s="16"/>
      <c r="E46" s="16"/>
      <c r="F46" s="16"/>
      <c r="G46" s="16"/>
      <c r="H46" s="16"/>
    </row>
    <row r="48" spans="1:8" x14ac:dyDescent="0.25">
      <c r="B48" s="16"/>
      <c r="E48" s="16"/>
    </row>
  </sheetData>
  <mergeCells count="1">
    <mergeCell ref="B1:F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opLeftCell="A16" zoomScaleNormal="100" workbookViewId="0">
      <selection activeCell="I58" sqref="I58"/>
    </sheetView>
  </sheetViews>
  <sheetFormatPr defaultRowHeight="15" x14ac:dyDescent="0.25"/>
  <cols>
    <col min="1" max="1" width="21.85546875" bestFit="1" customWidth="1"/>
    <col min="2" max="2" width="13.42578125" bestFit="1" customWidth="1"/>
    <col min="3" max="3" width="12.5703125" bestFit="1" customWidth="1"/>
    <col min="4" max="7" width="13.42578125" bestFit="1" customWidth="1"/>
    <col min="9" max="9" width="14.28515625" bestFit="1" customWidth="1"/>
    <col min="10" max="10" width="15.140625" bestFit="1" customWidth="1"/>
  </cols>
  <sheetData>
    <row r="1" spans="1:10" x14ac:dyDescent="0.25">
      <c r="A1" s="4" t="s">
        <v>1</v>
      </c>
      <c r="B1" s="4" t="s">
        <v>3</v>
      </c>
      <c r="C1" s="4" t="s">
        <v>4</v>
      </c>
      <c r="D1" s="4" t="s">
        <v>5</v>
      </c>
      <c r="E1" s="4" t="s">
        <v>6</v>
      </c>
      <c r="F1" s="4" t="s">
        <v>7</v>
      </c>
      <c r="G1" s="4" t="s">
        <v>8</v>
      </c>
      <c r="I1" s="17" t="s">
        <v>2</v>
      </c>
      <c r="J1" s="17" t="s">
        <v>11</v>
      </c>
    </row>
    <row r="2" spans="1:10" x14ac:dyDescent="0.25">
      <c r="A2" s="6">
        <v>45962</v>
      </c>
      <c r="B2" s="7">
        <v>38550</v>
      </c>
      <c r="C2" s="7">
        <v>8100</v>
      </c>
      <c r="D2" s="7">
        <v>133200</v>
      </c>
      <c r="E2" s="7">
        <v>65500</v>
      </c>
      <c r="F2" s="7">
        <v>30800</v>
      </c>
      <c r="G2" s="7">
        <v>126700</v>
      </c>
      <c r="I2">
        <f>SUM(B2:G2)</f>
        <v>402850</v>
      </c>
      <c r="J2" t="str">
        <f>IF(I2&gt;390000,"HIGH SALES DAY","LOW SALES DAY")</f>
        <v>HIGH SALES DAY</v>
      </c>
    </row>
    <row r="3" spans="1:10" x14ac:dyDescent="0.25">
      <c r="A3" s="24">
        <v>45963</v>
      </c>
      <c r="B3" s="25">
        <v>15200</v>
      </c>
      <c r="C3" s="25"/>
      <c r="D3" s="25">
        <v>31600</v>
      </c>
      <c r="E3" s="25">
        <v>18700</v>
      </c>
      <c r="F3" s="25">
        <v>11000</v>
      </c>
      <c r="G3" s="25"/>
      <c r="I3">
        <f t="shared" ref="I3:I31" si="0">SUM(B3:G3)</f>
        <v>76500</v>
      </c>
      <c r="J3" t="str">
        <f t="shared" ref="J3:J31" si="1">IF(I3&gt;390000,"HIGH SALES DAY","LOW SALES DAY")</f>
        <v>LOW SALES DAY</v>
      </c>
    </row>
    <row r="4" spans="1:10" x14ac:dyDescent="0.25">
      <c r="A4" s="6">
        <v>45964</v>
      </c>
      <c r="B4" s="7">
        <v>61650</v>
      </c>
      <c r="C4" s="7">
        <v>8500</v>
      </c>
      <c r="D4" s="7">
        <v>179850</v>
      </c>
      <c r="E4" s="7">
        <v>70550</v>
      </c>
      <c r="F4" s="7">
        <v>50050</v>
      </c>
      <c r="G4" s="7">
        <v>148600</v>
      </c>
      <c r="I4">
        <f t="shared" si="0"/>
        <v>519200</v>
      </c>
      <c r="J4" t="str">
        <f t="shared" si="1"/>
        <v>HIGH SALES DAY</v>
      </c>
    </row>
    <row r="5" spans="1:10" x14ac:dyDescent="0.25">
      <c r="A5" s="6">
        <v>45965</v>
      </c>
      <c r="B5" s="7">
        <v>60050</v>
      </c>
      <c r="C5" s="7">
        <v>10200</v>
      </c>
      <c r="D5" s="7">
        <v>145300</v>
      </c>
      <c r="E5" s="7">
        <v>70600</v>
      </c>
      <c r="F5" s="7">
        <v>70800</v>
      </c>
      <c r="G5" s="7">
        <v>130900</v>
      </c>
      <c r="I5">
        <f t="shared" si="0"/>
        <v>487850</v>
      </c>
      <c r="J5" t="str">
        <f t="shared" si="1"/>
        <v>HIGH SALES DAY</v>
      </c>
    </row>
    <row r="6" spans="1:10" x14ac:dyDescent="0.25">
      <c r="A6" s="6">
        <v>45966</v>
      </c>
      <c r="B6" s="7">
        <v>45800</v>
      </c>
      <c r="C6" s="7">
        <v>8300</v>
      </c>
      <c r="D6" s="7">
        <v>223650</v>
      </c>
      <c r="E6" s="7">
        <v>56200</v>
      </c>
      <c r="F6" s="7">
        <v>59250</v>
      </c>
      <c r="G6" s="7">
        <v>148350</v>
      </c>
      <c r="I6">
        <f t="shared" si="0"/>
        <v>541550</v>
      </c>
      <c r="J6" t="str">
        <f t="shared" si="1"/>
        <v>HIGH SALES DAY</v>
      </c>
    </row>
    <row r="7" spans="1:10" x14ac:dyDescent="0.25">
      <c r="A7" s="6">
        <v>45967</v>
      </c>
      <c r="B7" s="7">
        <v>53750</v>
      </c>
      <c r="C7" s="7">
        <v>14750</v>
      </c>
      <c r="D7" s="7">
        <v>136600</v>
      </c>
      <c r="E7" s="7">
        <v>71650</v>
      </c>
      <c r="F7" s="7">
        <v>41050</v>
      </c>
      <c r="G7" s="7">
        <v>180300</v>
      </c>
      <c r="I7">
        <f t="shared" si="0"/>
        <v>498100</v>
      </c>
      <c r="J7" t="str">
        <f t="shared" si="1"/>
        <v>HIGH SALES DAY</v>
      </c>
    </row>
    <row r="8" spans="1:10" x14ac:dyDescent="0.25">
      <c r="A8" s="6">
        <v>45968</v>
      </c>
      <c r="B8" s="7">
        <v>34900</v>
      </c>
      <c r="C8" s="7">
        <v>8600</v>
      </c>
      <c r="D8" s="7">
        <v>151050</v>
      </c>
      <c r="E8" s="7">
        <v>78050</v>
      </c>
      <c r="F8" s="7">
        <v>49700</v>
      </c>
      <c r="G8" s="7">
        <v>133100</v>
      </c>
      <c r="I8">
        <f t="shared" si="0"/>
        <v>455400</v>
      </c>
      <c r="J8" t="str">
        <f t="shared" si="1"/>
        <v>HIGH SALES DAY</v>
      </c>
    </row>
    <row r="9" spans="1:10" x14ac:dyDescent="0.25">
      <c r="A9" s="6">
        <v>45969</v>
      </c>
      <c r="B9" s="7">
        <v>45300</v>
      </c>
      <c r="C9" s="7">
        <v>3700</v>
      </c>
      <c r="D9" s="7">
        <v>164190</v>
      </c>
      <c r="E9" s="7">
        <v>110150</v>
      </c>
      <c r="F9" s="7">
        <v>8800</v>
      </c>
      <c r="G9" s="7">
        <v>159000</v>
      </c>
      <c r="I9">
        <f t="shared" si="0"/>
        <v>491140</v>
      </c>
      <c r="J9" t="str">
        <f t="shared" si="1"/>
        <v>HIGH SALES DAY</v>
      </c>
    </row>
    <row r="10" spans="1:10" x14ac:dyDescent="0.25">
      <c r="A10" s="24">
        <v>45970</v>
      </c>
      <c r="B10" s="25">
        <v>0</v>
      </c>
      <c r="C10" s="25">
        <v>0</v>
      </c>
      <c r="D10" s="25">
        <v>35600</v>
      </c>
      <c r="E10" s="25">
        <v>5750</v>
      </c>
      <c r="F10" s="25">
        <v>700</v>
      </c>
      <c r="G10" s="25">
        <v>0</v>
      </c>
      <c r="I10">
        <f t="shared" si="0"/>
        <v>42050</v>
      </c>
      <c r="J10" t="str">
        <f t="shared" si="1"/>
        <v>LOW SALES DAY</v>
      </c>
    </row>
    <row r="11" spans="1:10" x14ac:dyDescent="0.25">
      <c r="A11" s="8">
        <v>45971</v>
      </c>
      <c r="B11" s="9">
        <v>53950</v>
      </c>
      <c r="C11" s="9">
        <v>7200</v>
      </c>
      <c r="D11" s="9">
        <v>171800</v>
      </c>
      <c r="E11" s="9">
        <v>61450</v>
      </c>
      <c r="F11" s="9">
        <v>53950</v>
      </c>
      <c r="G11" s="9">
        <v>231650</v>
      </c>
      <c r="I11">
        <f t="shared" si="0"/>
        <v>580000</v>
      </c>
      <c r="J11" t="str">
        <f t="shared" si="1"/>
        <v>HIGH SALES DAY</v>
      </c>
    </row>
    <row r="12" spans="1:10" x14ac:dyDescent="0.25">
      <c r="A12" s="6">
        <v>45972</v>
      </c>
      <c r="B12" s="7">
        <v>30550</v>
      </c>
      <c r="C12" s="7">
        <v>11500</v>
      </c>
      <c r="D12" s="7">
        <v>189800</v>
      </c>
      <c r="E12" s="7">
        <v>43650</v>
      </c>
      <c r="F12" s="7">
        <v>57650</v>
      </c>
      <c r="G12" s="7">
        <v>108300</v>
      </c>
      <c r="I12">
        <f t="shared" si="0"/>
        <v>441450</v>
      </c>
      <c r="J12" t="str">
        <f t="shared" si="1"/>
        <v>HIGH SALES DAY</v>
      </c>
    </row>
    <row r="13" spans="1:10" x14ac:dyDescent="0.25">
      <c r="A13" s="6">
        <v>45973</v>
      </c>
      <c r="B13" s="7">
        <v>48350</v>
      </c>
      <c r="C13" s="7">
        <v>4700</v>
      </c>
      <c r="D13" s="7">
        <v>145800</v>
      </c>
      <c r="E13" s="7">
        <v>54050</v>
      </c>
      <c r="F13" s="7">
        <v>49150</v>
      </c>
      <c r="G13" s="7">
        <v>158300</v>
      </c>
      <c r="I13">
        <f t="shared" si="0"/>
        <v>460350</v>
      </c>
      <c r="J13" t="str">
        <f t="shared" si="1"/>
        <v>HIGH SALES DAY</v>
      </c>
    </row>
    <row r="14" spans="1:10" x14ac:dyDescent="0.25">
      <c r="A14" s="6">
        <v>45974</v>
      </c>
      <c r="B14" s="7">
        <v>51035</v>
      </c>
      <c r="C14" s="7">
        <v>9900</v>
      </c>
      <c r="D14" s="7">
        <v>157250</v>
      </c>
      <c r="E14" s="7">
        <v>31400</v>
      </c>
      <c r="F14" s="7">
        <v>33800</v>
      </c>
      <c r="G14" s="7">
        <v>139450</v>
      </c>
      <c r="I14">
        <f t="shared" si="0"/>
        <v>422835</v>
      </c>
      <c r="J14" t="str">
        <f>IF(I14&gt;390000,"HIGH SALES DAY","LOW SALES DAY")</f>
        <v>HIGH SALES DAY</v>
      </c>
    </row>
    <row r="15" spans="1:10" x14ac:dyDescent="0.25">
      <c r="A15" s="6">
        <v>45975</v>
      </c>
      <c r="B15" s="7">
        <v>69635</v>
      </c>
      <c r="C15" s="7">
        <v>6750</v>
      </c>
      <c r="D15" s="7">
        <v>106850</v>
      </c>
      <c r="E15" s="7">
        <v>83500</v>
      </c>
      <c r="F15" s="7">
        <v>33250</v>
      </c>
      <c r="G15" s="7">
        <v>134500</v>
      </c>
      <c r="I15">
        <f t="shared" si="0"/>
        <v>434485</v>
      </c>
      <c r="J15" t="str">
        <f t="shared" si="1"/>
        <v>HIGH SALES DAY</v>
      </c>
    </row>
    <row r="16" spans="1:10" x14ac:dyDescent="0.25">
      <c r="A16" s="6">
        <v>45976</v>
      </c>
      <c r="B16" s="7">
        <v>49750</v>
      </c>
      <c r="C16" s="7">
        <v>4150</v>
      </c>
      <c r="D16" s="7">
        <v>174600</v>
      </c>
      <c r="E16" s="7">
        <v>38150</v>
      </c>
      <c r="F16" s="7">
        <v>30500</v>
      </c>
      <c r="G16" s="7">
        <v>115550</v>
      </c>
      <c r="I16">
        <f t="shared" si="0"/>
        <v>412700</v>
      </c>
      <c r="J16" t="str">
        <f t="shared" si="1"/>
        <v>HIGH SALES DAY</v>
      </c>
    </row>
    <row r="17" spans="1:10" x14ac:dyDescent="0.25">
      <c r="A17" s="24">
        <v>45977</v>
      </c>
      <c r="B17" s="25"/>
      <c r="C17" s="25"/>
      <c r="D17" s="25">
        <v>10500</v>
      </c>
      <c r="E17" s="25"/>
      <c r="F17" s="25">
        <v>6300</v>
      </c>
      <c r="G17" s="25"/>
      <c r="I17">
        <f t="shared" si="0"/>
        <v>16800</v>
      </c>
      <c r="J17" t="str">
        <f t="shared" si="1"/>
        <v>LOW SALES DAY</v>
      </c>
    </row>
    <row r="18" spans="1:10" x14ac:dyDescent="0.25">
      <c r="A18" s="6">
        <v>45978</v>
      </c>
      <c r="B18" s="7">
        <v>68950</v>
      </c>
      <c r="C18" s="7">
        <v>15250</v>
      </c>
      <c r="D18" s="7">
        <v>161300</v>
      </c>
      <c r="E18" s="7">
        <v>51900</v>
      </c>
      <c r="F18" s="7">
        <v>80500</v>
      </c>
      <c r="G18" s="7">
        <v>176700</v>
      </c>
      <c r="I18">
        <f t="shared" si="0"/>
        <v>554600</v>
      </c>
      <c r="J18" t="str">
        <f t="shared" si="1"/>
        <v>HIGH SALES DAY</v>
      </c>
    </row>
    <row r="19" spans="1:10" x14ac:dyDescent="0.25">
      <c r="A19" s="6">
        <v>45979</v>
      </c>
      <c r="B19" s="7">
        <v>25950</v>
      </c>
      <c r="C19" s="7">
        <v>6000</v>
      </c>
      <c r="D19" s="7">
        <v>136900</v>
      </c>
      <c r="E19" s="7">
        <v>31050</v>
      </c>
      <c r="F19" s="7">
        <v>34200</v>
      </c>
      <c r="G19" s="7">
        <v>160000</v>
      </c>
      <c r="I19">
        <f t="shared" si="0"/>
        <v>394100</v>
      </c>
      <c r="J19" t="str">
        <f t="shared" si="1"/>
        <v>HIGH SALES DAY</v>
      </c>
    </row>
    <row r="20" spans="1:10" x14ac:dyDescent="0.25">
      <c r="A20" s="6">
        <v>45980</v>
      </c>
      <c r="B20" s="7">
        <v>50650</v>
      </c>
      <c r="C20" s="7">
        <v>6550</v>
      </c>
      <c r="D20" s="7">
        <v>138800</v>
      </c>
      <c r="E20" s="7">
        <v>68800</v>
      </c>
      <c r="F20" s="7">
        <v>62400</v>
      </c>
      <c r="G20" s="7">
        <v>176650</v>
      </c>
      <c r="I20">
        <f t="shared" si="0"/>
        <v>503850</v>
      </c>
      <c r="J20" t="str">
        <f t="shared" si="1"/>
        <v>HIGH SALES DAY</v>
      </c>
    </row>
    <row r="21" spans="1:10" x14ac:dyDescent="0.25">
      <c r="A21" s="6">
        <v>45981</v>
      </c>
      <c r="B21" s="7">
        <v>59200</v>
      </c>
      <c r="C21" s="7">
        <v>13400</v>
      </c>
      <c r="D21" s="7">
        <v>149200</v>
      </c>
      <c r="E21" s="7">
        <v>35850</v>
      </c>
      <c r="F21" s="7">
        <v>57100</v>
      </c>
      <c r="G21" s="7">
        <v>113000</v>
      </c>
      <c r="I21">
        <f t="shared" si="0"/>
        <v>427750</v>
      </c>
      <c r="J21" t="str">
        <f t="shared" si="1"/>
        <v>HIGH SALES DAY</v>
      </c>
    </row>
    <row r="22" spans="1:10" x14ac:dyDescent="0.25">
      <c r="A22" s="6">
        <v>45982</v>
      </c>
      <c r="B22" s="7">
        <v>43550</v>
      </c>
      <c r="C22" s="7">
        <v>9800</v>
      </c>
      <c r="D22" s="7">
        <v>170900</v>
      </c>
      <c r="E22" s="7">
        <v>60950</v>
      </c>
      <c r="F22" s="7">
        <v>23750</v>
      </c>
      <c r="G22" s="7">
        <v>166300</v>
      </c>
      <c r="I22">
        <f t="shared" si="0"/>
        <v>475250</v>
      </c>
      <c r="J22" t="str">
        <f t="shared" si="1"/>
        <v>HIGH SALES DAY</v>
      </c>
    </row>
    <row r="23" spans="1:10" x14ac:dyDescent="0.25">
      <c r="A23" s="20">
        <v>45983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"/>
      <c r="I23" s="2">
        <f t="shared" si="0"/>
        <v>0</v>
      </c>
      <c r="J23" t="str">
        <f t="shared" si="1"/>
        <v>LOW SALES DAY</v>
      </c>
    </row>
    <row r="24" spans="1:10" x14ac:dyDescent="0.25">
      <c r="A24" s="20">
        <v>45984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"/>
      <c r="I24" s="2">
        <f t="shared" si="0"/>
        <v>0</v>
      </c>
      <c r="J24" t="str">
        <f t="shared" si="1"/>
        <v>LOW SALES DAY</v>
      </c>
    </row>
    <row r="25" spans="1:10" x14ac:dyDescent="0.25">
      <c r="A25" s="6">
        <v>45985</v>
      </c>
      <c r="B25" s="7">
        <v>59200</v>
      </c>
      <c r="C25" s="7">
        <v>14000</v>
      </c>
      <c r="D25" s="7">
        <v>140600</v>
      </c>
      <c r="E25" s="7">
        <v>88050</v>
      </c>
      <c r="F25" s="7">
        <v>73050</v>
      </c>
      <c r="G25" s="7">
        <v>263850</v>
      </c>
      <c r="I25">
        <f t="shared" si="0"/>
        <v>638750</v>
      </c>
      <c r="J25" t="str">
        <f t="shared" si="1"/>
        <v>HIGH SALES DAY</v>
      </c>
    </row>
    <row r="26" spans="1:10" x14ac:dyDescent="0.25">
      <c r="A26" s="6">
        <v>45986</v>
      </c>
      <c r="B26" s="7">
        <v>29600</v>
      </c>
      <c r="C26" s="7">
        <v>9500</v>
      </c>
      <c r="D26" s="7">
        <v>119250</v>
      </c>
      <c r="E26" s="7">
        <v>63750</v>
      </c>
      <c r="F26" s="7">
        <v>65100</v>
      </c>
      <c r="G26" s="7">
        <v>219400</v>
      </c>
      <c r="I26">
        <f t="shared" si="0"/>
        <v>506600</v>
      </c>
      <c r="J26" t="str">
        <f t="shared" si="1"/>
        <v>HIGH SALES DAY</v>
      </c>
    </row>
    <row r="27" spans="1:10" x14ac:dyDescent="0.25">
      <c r="A27" s="6">
        <v>45987</v>
      </c>
      <c r="B27" s="7">
        <v>37000</v>
      </c>
      <c r="C27" s="7">
        <v>12600</v>
      </c>
      <c r="D27" s="7">
        <v>130650</v>
      </c>
      <c r="E27" s="7">
        <v>67600</v>
      </c>
      <c r="F27" s="7">
        <v>56450</v>
      </c>
      <c r="G27" s="7">
        <v>125200</v>
      </c>
      <c r="I27">
        <f t="shared" si="0"/>
        <v>429500</v>
      </c>
      <c r="J27" t="str">
        <f t="shared" si="1"/>
        <v>HIGH SALES DAY</v>
      </c>
    </row>
    <row r="28" spans="1:10" x14ac:dyDescent="0.25">
      <c r="A28" s="6">
        <v>45988</v>
      </c>
      <c r="B28" s="7">
        <v>61550</v>
      </c>
      <c r="C28" s="7">
        <v>6650</v>
      </c>
      <c r="D28" s="7">
        <v>184400</v>
      </c>
      <c r="E28" s="7">
        <v>84100</v>
      </c>
      <c r="F28" s="7">
        <v>39350</v>
      </c>
      <c r="G28" s="7">
        <v>124200</v>
      </c>
      <c r="I28">
        <f t="shared" si="0"/>
        <v>500250</v>
      </c>
      <c r="J28" t="str">
        <f t="shared" si="1"/>
        <v>HIGH SALES DAY</v>
      </c>
    </row>
    <row r="29" spans="1:10" x14ac:dyDescent="0.25">
      <c r="A29" s="6">
        <v>45989</v>
      </c>
      <c r="B29" s="7">
        <v>43550</v>
      </c>
      <c r="C29" s="7">
        <v>7250</v>
      </c>
      <c r="D29" s="7">
        <v>230400</v>
      </c>
      <c r="E29" s="7">
        <v>46050</v>
      </c>
      <c r="F29" s="7">
        <v>53250</v>
      </c>
      <c r="G29" s="7">
        <v>122400</v>
      </c>
      <c r="I29">
        <f t="shared" si="0"/>
        <v>502900</v>
      </c>
      <c r="J29" t="str">
        <f t="shared" si="1"/>
        <v>HIGH SALES DAY</v>
      </c>
    </row>
    <row r="30" spans="1:10" x14ac:dyDescent="0.25">
      <c r="A30" s="6">
        <v>45990</v>
      </c>
      <c r="B30" s="7">
        <v>77400</v>
      </c>
      <c r="C30" s="7">
        <v>4750</v>
      </c>
      <c r="D30" s="7">
        <v>158800</v>
      </c>
      <c r="E30" s="7">
        <v>62500</v>
      </c>
      <c r="F30" s="7">
        <v>27600</v>
      </c>
      <c r="G30" s="7">
        <v>118200</v>
      </c>
      <c r="I30">
        <f t="shared" si="0"/>
        <v>449250</v>
      </c>
      <c r="J30" t="str">
        <f t="shared" si="1"/>
        <v>HIGH SALES DAY</v>
      </c>
    </row>
    <row r="31" spans="1:10" x14ac:dyDescent="0.25">
      <c r="A31" s="24">
        <v>45991</v>
      </c>
      <c r="B31" s="25">
        <v>4200</v>
      </c>
      <c r="C31" s="25">
        <v>0</v>
      </c>
      <c r="D31" s="25">
        <v>11350</v>
      </c>
      <c r="E31" s="25">
        <v>7500</v>
      </c>
      <c r="F31" s="25">
        <v>10700</v>
      </c>
      <c r="G31" s="25">
        <v>0</v>
      </c>
      <c r="I31">
        <f t="shared" si="0"/>
        <v>33750</v>
      </c>
      <c r="J31" t="str">
        <f t="shared" si="1"/>
        <v>LOW SALES DAY</v>
      </c>
    </row>
    <row r="32" spans="1:10" x14ac:dyDescent="0.25">
      <c r="A32" s="7"/>
      <c r="B32" s="7"/>
      <c r="C32" s="7"/>
      <c r="D32" s="7"/>
      <c r="E32" s="7"/>
      <c r="F32" s="7"/>
      <c r="G32" s="7"/>
    </row>
    <row r="34" spans="1:9" s="14" customFormat="1" ht="17.25" x14ac:dyDescent="0.4">
      <c r="A34" s="15" t="s">
        <v>2</v>
      </c>
      <c r="B34" s="18">
        <f>SUM(B2:B31)</f>
        <v>1219270</v>
      </c>
      <c r="C34" s="18">
        <f t="shared" ref="C34:I34" si="2">SUM(C2:C31)</f>
        <v>212100</v>
      </c>
      <c r="D34" s="18">
        <f t="shared" si="2"/>
        <v>3890190</v>
      </c>
      <c r="E34" s="18">
        <f t="shared" si="2"/>
        <v>1527450</v>
      </c>
      <c r="F34" s="18">
        <f t="shared" si="2"/>
        <v>1170200</v>
      </c>
      <c r="G34" s="18">
        <f t="shared" si="2"/>
        <v>3680600</v>
      </c>
      <c r="H34" s="18"/>
      <c r="I34" s="18">
        <f t="shared" si="2"/>
        <v>11699810</v>
      </c>
    </row>
    <row r="35" spans="1:9" s="14" customFormat="1" ht="17.25" x14ac:dyDescent="0.4">
      <c r="A35" s="15" t="s">
        <v>12</v>
      </c>
      <c r="B35" s="18">
        <f>AVERAGE(B2:B31)</f>
        <v>42043.793103448275</v>
      </c>
      <c r="C35" s="18">
        <f t="shared" ref="C35:G35" si="3">AVERAGE(C2:C31)</f>
        <v>7575</v>
      </c>
      <c r="D35" s="18">
        <f t="shared" si="3"/>
        <v>129673</v>
      </c>
      <c r="E35" s="18">
        <f t="shared" si="3"/>
        <v>52670.689655172413</v>
      </c>
      <c r="F35" s="18">
        <f t="shared" si="3"/>
        <v>39006.666666666664</v>
      </c>
      <c r="G35" s="18">
        <f t="shared" si="3"/>
        <v>131450</v>
      </c>
      <c r="H35" s="18"/>
      <c r="I35" s="18">
        <f>AVERAGE(I2:I31)</f>
        <v>389993.66666666669</v>
      </c>
    </row>
    <row r="36" spans="1:9" s="14" customFormat="1" ht="17.25" x14ac:dyDescent="0.4">
      <c r="A36" s="15" t="s">
        <v>13</v>
      </c>
      <c r="B36" s="18">
        <f>_xlfn.STDEV.P(B2:B31)</f>
        <v>21225.881918039897</v>
      </c>
      <c r="C36" s="18">
        <f t="shared" ref="C36:I36" si="4">_xlfn.STDEV.P(C2:C31)</f>
        <v>4341.4221665914301</v>
      </c>
      <c r="D36" s="18">
        <f t="shared" si="4"/>
        <v>63242.427275260918</v>
      </c>
      <c r="E36" s="18">
        <f t="shared" si="4"/>
        <v>27323.150842063747</v>
      </c>
      <c r="F36" s="18">
        <f t="shared" si="4"/>
        <v>23052.424794127164</v>
      </c>
      <c r="G36" s="18">
        <f t="shared" si="4"/>
        <v>64521.517728584156</v>
      </c>
      <c r="H36" s="18"/>
      <c r="I36" s="18">
        <f t="shared" si="4"/>
        <v>188574.74233016701</v>
      </c>
    </row>
    <row r="37" spans="1:9" ht="17.25" x14ac:dyDescent="0.4">
      <c r="A37" s="1" t="s">
        <v>14</v>
      </c>
      <c r="B37" s="19">
        <f>MIN(B2:B31)</f>
        <v>0</v>
      </c>
      <c r="C37" s="19">
        <f t="shared" ref="C37:I37" si="5">MIN(C2:C31)</f>
        <v>0</v>
      </c>
      <c r="D37" s="19">
        <f t="shared" si="5"/>
        <v>0</v>
      </c>
      <c r="E37" s="19">
        <f t="shared" si="5"/>
        <v>0</v>
      </c>
      <c r="F37" s="19">
        <f t="shared" si="5"/>
        <v>0</v>
      </c>
      <c r="G37" s="19">
        <f t="shared" si="5"/>
        <v>0</v>
      </c>
      <c r="H37" s="19"/>
      <c r="I37" s="19">
        <f t="shared" si="5"/>
        <v>0</v>
      </c>
    </row>
    <row r="38" spans="1:9" s="14" customFormat="1" ht="17.25" x14ac:dyDescent="0.4">
      <c r="A38" s="15" t="s">
        <v>15</v>
      </c>
      <c r="B38" s="18">
        <f>MAX(B2:B31)</f>
        <v>77400</v>
      </c>
      <c r="C38" s="18">
        <f t="shared" ref="C38:I38" si="6">MAX(C2:C31)</f>
        <v>15250</v>
      </c>
      <c r="D38" s="18">
        <f t="shared" si="6"/>
        <v>230400</v>
      </c>
      <c r="E38" s="18">
        <f t="shared" si="6"/>
        <v>110150</v>
      </c>
      <c r="F38" s="18">
        <f t="shared" si="6"/>
        <v>80500</v>
      </c>
      <c r="G38" s="18">
        <f t="shared" si="6"/>
        <v>263850</v>
      </c>
      <c r="H38" s="18"/>
      <c r="I38" s="18">
        <f t="shared" si="6"/>
        <v>638750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tabSelected="1" workbookViewId="0">
      <selection activeCell="J26" sqref="J26:P32"/>
    </sheetView>
  </sheetViews>
  <sheetFormatPr defaultRowHeight="15" x14ac:dyDescent="0.25"/>
  <cols>
    <col min="1" max="1" width="11.28515625" bestFit="1" customWidth="1"/>
    <col min="3" max="3" width="11.28515625" bestFit="1" customWidth="1"/>
    <col min="12" max="12" width="11.28515625" bestFit="1" customWidth="1"/>
  </cols>
  <sheetData>
    <row r="1" spans="1:7" x14ac:dyDescent="0.25">
      <c r="A1" s="4" t="s">
        <v>1</v>
      </c>
      <c r="B1" s="4" t="s">
        <v>3</v>
      </c>
      <c r="C1" s="4" t="s">
        <v>4</v>
      </c>
      <c r="D1" s="4" t="s">
        <v>5</v>
      </c>
      <c r="E1" s="4" t="s">
        <v>6</v>
      </c>
      <c r="F1" s="4" t="s">
        <v>7</v>
      </c>
      <c r="G1" s="4" t="s">
        <v>8</v>
      </c>
    </row>
    <row r="2" spans="1:7" x14ac:dyDescent="0.25">
      <c r="A2" s="6">
        <v>45962</v>
      </c>
      <c r="B2" s="7">
        <v>38550</v>
      </c>
      <c r="C2" s="7">
        <v>8100</v>
      </c>
      <c r="D2" s="7">
        <v>133200</v>
      </c>
      <c r="E2" s="7">
        <v>65500</v>
      </c>
      <c r="F2" s="7">
        <v>30800</v>
      </c>
      <c r="G2" s="7">
        <v>126700</v>
      </c>
    </row>
    <row r="3" spans="1:7" x14ac:dyDescent="0.25">
      <c r="A3" s="6">
        <v>45964</v>
      </c>
      <c r="B3" s="7">
        <v>61650</v>
      </c>
      <c r="C3" s="7">
        <v>8500</v>
      </c>
      <c r="D3" s="7">
        <v>179850</v>
      </c>
      <c r="E3" s="7">
        <v>70550</v>
      </c>
      <c r="F3" s="7">
        <v>50050</v>
      </c>
      <c r="G3" s="7">
        <v>148600</v>
      </c>
    </row>
    <row r="4" spans="1:7" x14ac:dyDescent="0.25">
      <c r="A4" s="6">
        <v>45965</v>
      </c>
      <c r="B4" s="7">
        <v>60050</v>
      </c>
      <c r="C4" s="7">
        <v>10200</v>
      </c>
      <c r="D4" s="7">
        <v>145300</v>
      </c>
      <c r="E4" s="7">
        <v>70600</v>
      </c>
      <c r="F4" s="7">
        <v>70800</v>
      </c>
      <c r="G4" s="7">
        <v>130900</v>
      </c>
    </row>
    <row r="5" spans="1:7" x14ac:dyDescent="0.25">
      <c r="A5" s="6">
        <v>45966</v>
      </c>
      <c r="B5" s="7">
        <v>45800</v>
      </c>
      <c r="C5" s="7">
        <v>8300</v>
      </c>
      <c r="D5" s="7">
        <v>223650</v>
      </c>
      <c r="E5" s="7">
        <v>56200</v>
      </c>
      <c r="F5" s="7">
        <v>59250</v>
      </c>
      <c r="G5" s="7">
        <v>148350</v>
      </c>
    </row>
    <row r="6" spans="1:7" x14ac:dyDescent="0.25">
      <c r="A6" s="6">
        <v>45967</v>
      </c>
      <c r="B6" s="7">
        <v>53750</v>
      </c>
      <c r="C6" s="7">
        <v>14750</v>
      </c>
      <c r="D6" s="7">
        <v>136600</v>
      </c>
      <c r="E6" s="7">
        <v>71650</v>
      </c>
      <c r="F6" s="7">
        <v>41050</v>
      </c>
      <c r="G6" s="7">
        <v>180300</v>
      </c>
    </row>
    <row r="7" spans="1:7" x14ac:dyDescent="0.25">
      <c r="A7" s="6">
        <v>45968</v>
      </c>
      <c r="B7" s="7">
        <v>34900</v>
      </c>
      <c r="C7" s="7">
        <v>8600</v>
      </c>
      <c r="D7" s="7">
        <v>151050</v>
      </c>
      <c r="E7" s="7">
        <v>78050</v>
      </c>
      <c r="F7" s="7">
        <v>49700</v>
      </c>
      <c r="G7" s="7">
        <v>133100</v>
      </c>
    </row>
    <row r="8" spans="1:7" x14ac:dyDescent="0.25">
      <c r="A8" s="6">
        <v>45969</v>
      </c>
      <c r="B8" s="7">
        <v>45300</v>
      </c>
      <c r="C8" s="7">
        <v>3700</v>
      </c>
      <c r="D8" s="7">
        <v>164190</v>
      </c>
      <c r="E8" s="7">
        <v>110150</v>
      </c>
      <c r="F8" s="7">
        <v>8800</v>
      </c>
      <c r="G8" s="7">
        <v>159000</v>
      </c>
    </row>
    <row r="9" spans="1:7" x14ac:dyDescent="0.25">
      <c r="A9" s="8">
        <v>45971</v>
      </c>
      <c r="B9" s="9">
        <v>53950</v>
      </c>
      <c r="C9" s="9">
        <v>7200</v>
      </c>
      <c r="D9" s="9">
        <v>171800</v>
      </c>
      <c r="E9" s="9">
        <v>61450</v>
      </c>
      <c r="F9" s="9">
        <v>53950</v>
      </c>
      <c r="G9" s="9">
        <v>231650</v>
      </c>
    </row>
    <row r="10" spans="1:7" x14ac:dyDescent="0.25">
      <c r="A10" s="6">
        <v>45972</v>
      </c>
      <c r="B10" s="7">
        <v>30550</v>
      </c>
      <c r="C10" s="7">
        <v>11500</v>
      </c>
      <c r="D10" s="7">
        <v>189800</v>
      </c>
      <c r="E10" s="7">
        <v>43650</v>
      </c>
      <c r="F10" s="7">
        <v>57650</v>
      </c>
      <c r="G10" s="7">
        <v>108300</v>
      </c>
    </row>
    <row r="11" spans="1:7" x14ac:dyDescent="0.25">
      <c r="A11" s="6">
        <v>45973</v>
      </c>
      <c r="B11" s="7">
        <v>48350</v>
      </c>
      <c r="C11" s="7">
        <v>4700</v>
      </c>
      <c r="D11" s="7">
        <v>145800</v>
      </c>
      <c r="E11" s="7">
        <v>54050</v>
      </c>
      <c r="F11" s="7">
        <v>49150</v>
      </c>
      <c r="G11" s="7">
        <v>158300</v>
      </c>
    </row>
    <row r="12" spans="1:7" x14ac:dyDescent="0.25">
      <c r="A12" s="6">
        <v>45974</v>
      </c>
      <c r="B12" s="7">
        <v>51035</v>
      </c>
      <c r="C12" s="7">
        <v>9900</v>
      </c>
      <c r="D12" s="7">
        <v>157250</v>
      </c>
      <c r="E12" s="7">
        <v>31400</v>
      </c>
      <c r="F12" s="7">
        <v>33800</v>
      </c>
      <c r="G12" s="7">
        <v>139450</v>
      </c>
    </row>
    <row r="13" spans="1:7" x14ac:dyDescent="0.25">
      <c r="A13" s="6">
        <v>45975</v>
      </c>
      <c r="B13" s="7">
        <v>69635</v>
      </c>
      <c r="C13" s="7">
        <v>6750</v>
      </c>
      <c r="D13" s="7">
        <v>106850</v>
      </c>
      <c r="E13" s="7">
        <v>83500</v>
      </c>
      <c r="F13" s="7">
        <v>33250</v>
      </c>
      <c r="G13" s="7">
        <v>134500</v>
      </c>
    </row>
    <row r="14" spans="1:7" x14ac:dyDescent="0.25">
      <c r="A14" s="6">
        <v>45976</v>
      </c>
      <c r="B14" s="7">
        <v>49750</v>
      </c>
      <c r="C14" s="7">
        <v>4150</v>
      </c>
      <c r="D14" s="7">
        <v>174600</v>
      </c>
      <c r="E14" s="7">
        <v>38150</v>
      </c>
      <c r="F14" s="7">
        <v>30500</v>
      </c>
      <c r="G14" s="7">
        <v>115550</v>
      </c>
    </row>
    <row r="15" spans="1:7" x14ac:dyDescent="0.25">
      <c r="A15" s="6">
        <v>45978</v>
      </c>
      <c r="B15" s="7">
        <v>68950</v>
      </c>
      <c r="C15" s="7">
        <v>15250</v>
      </c>
      <c r="D15" s="7">
        <v>161300</v>
      </c>
      <c r="E15" s="7">
        <v>51900</v>
      </c>
      <c r="F15" s="7">
        <v>80500</v>
      </c>
      <c r="G15" s="7">
        <v>176700</v>
      </c>
    </row>
    <row r="16" spans="1:7" x14ac:dyDescent="0.25">
      <c r="A16" s="6">
        <v>45979</v>
      </c>
      <c r="B16" s="7">
        <v>25950</v>
      </c>
      <c r="C16" s="7">
        <v>6000</v>
      </c>
      <c r="D16" s="7">
        <v>136900</v>
      </c>
      <c r="E16" s="7">
        <v>31050</v>
      </c>
      <c r="F16" s="7">
        <v>34200</v>
      </c>
      <c r="G16" s="7">
        <v>160000</v>
      </c>
    </row>
    <row r="17" spans="1:16" x14ac:dyDescent="0.25">
      <c r="A17" s="6">
        <v>45980</v>
      </c>
      <c r="B17" s="7">
        <v>50650</v>
      </c>
      <c r="C17" s="7">
        <v>6550</v>
      </c>
      <c r="D17" s="7">
        <v>138800</v>
      </c>
      <c r="E17" s="7">
        <v>68800</v>
      </c>
      <c r="F17" s="7">
        <v>62400</v>
      </c>
      <c r="G17" s="7">
        <v>176650</v>
      </c>
    </row>
    <row r="18" spans="1:16" x14ac:dyDescent="0.25">
      <c r="A18" s="6">
        <v>45981</v>
      </c>
      <c r="B18" s="7">
        <v>59200</v>
      </c>
      <c r="C18" s="7">
        <v>13400</v>
      </c>
      <c r="D18" s="7">
        <v>149200</v>
      </c>
      <c r="E18" s="7">
        <v>35850</v>
      </c>
      <c r="F18" s="7">
        <v>57100</v>
      </c>
      <c r="G18" s="7">
        <v>113000</v>
      </c>
    </row>
    <row r="19" spans="1:16" x14ac:dyDescent="0.25">
      <c r="A19" s="6">
        <v>45982</v>
      </c>
      <c r="B19" s="7">
        <v>43550</v>
      </c>
      <c r="C19" s="7">
        <v>9800</v>
      </c>
      <c r="D19" s="7">
        <v>170900</v>
      </c>
      <c r="E19" s="7">
        <v>60950</v>
      </c>
      <c r="F19" s="7">
        <v>23750</v>
      </c>
      <c r="G19" s="7">
        <v>166300</v>
      </c>
    </row>
    <row r="20" spans="1:16" x14ac:dyDescent="0.25">
      <c r="A20" s="6">
        <v>45985</v>
      </c>
      <c r="B20" s="7">
        <v>59200</v>
      </c>
      <c r="C20" s="7">
        <v>14000</v>
      </c>
      <c r="D20" s="7">
        <v>140600</v>
      </c>
      <c r="E20" s="7">
        <v>88050</v>
      </c>
      <c r="F20" s="7">
        <v>73050</v>
      </c>
      <c r="G20" s="7">
        <v>263850</v>
      </c>
    </row>
    <row r="21" spans="1:16" x14ac:dyDescent="0.25">
      <c r="A21" s="6">
        <v>45986</v>
      </c>
      <c r="B21" s="7">
        <v>29600</v>
      </c>
      <c r="C21" s="7">
        <v>9500</v>
      </c>
      <c r="D21" s="7">
        <v>119250</v>
      </c>
      <c r="E21" s="7">
        <v>63750</v>
      </c>
      <c r="F21" s="7">
        <v>65100</v>
      </c>
      <c r="G21" s="7">
        <v>219400</v>
      </c>
    </row>
    <row r="22" spans="1:16" x14ac:dyDescent="0.25">
      <c r="A22" s="6">
        <v>45987</v>
      </c>
      <c r="B22" s="7">
        <v>37000</v>
      </c>
      <c r="C22" s="7">
        <v>12600</v>
      </c>
      <c r="D22" s="7">
        <v>130650</v>
      </c>
      <c r="E22" s="7">
        <v>67600</v>
      </c>
      <c r="F22" s="7">
        <v>56450</v>
      </c>
      <c r="G22" s="7">
        <v>125200</v>
      </c>
    </row>
    <row r="23" spans="1:16" x14ac:dyDescent="0.25">
      <c r="A23" s="6">
        <v>45988</v>
      </c>
      <c r="B23" s="7">
        <v>61550</v>
      </c>
      <c r="C23" s="7">
        <v>6650</v>
      </c>
      <c r="D23" s="7">
        <v>184400</v>
      </c>
      <c r="E23" s="7">
        <v>84100</v>
      </c>
      <c r="F23" s="7">
        <v>39350</v>
      </c>
      <c r="G23" s="7">
        <v>124200</v>
      </c>
    </row>
    <row r="24" spans="1:16" x14ac:dyDescent="0.25">
      <c r="A24" s="6">
        <v>45989</v>
      </c>
      <c r="B24" s="7">
        <v>43550</v>
      </c>
      <c r="C24" s="7">
        <v>7250</v>
      </c>
      <c r="D24" s="7">
        <v>230400</v>
      </c>
      <c r="E24" s="7">
        <v>46050</v>
      </c>
      <c r="F24" s="7">
        <v>53250</v>
      </c>
      <c r="G24" s="7">
        <v>122400</v>
      </c>
    </row>
    <row r="25" spans="1:16" x14ac:dyDescent="0.25">
      <c r="A25" s="6">
        <v>45990</v>
      </c>
      <c r="B25" s="7">
        <v>77400</v>
      </c>
      <c r="C25" s="7">
        <v>4750</v>
      </c>
      <c r="D25" s="7">
        <v>158800</v>
      </c>
      <c r="E25" s="7">
        <v>62500</v>
      </c>
      <c r="F25" s="7">
        <v>27600</v>
      </c>
      <c r="G25" s="7">
        <v>118200</v>
      </c>
    </row>
    <row r="26" spans="1:16" x14ac:dyDescent="0.25">
      <c r="A26" s="7"/>
      <c r="B26" s="7"/>
      <c r="C26" s="7"/>
      <c r="D26" s="7"/>
      <c r="E26" s="7"/>
      <c r="F26" s="7"/>
      <c r="G26" s="7"/>
      <c r="J26" s="9"/>
      <c r="K26" s="26" t="s">
        <v>3</v>
      </c>
      <c r="L26" s="26" t="s">
        <v>4</v>
      </c>
      <c r="M26" s="26" t="s">
        <v>5</v>
      </c>
      <c r="N26" s="26" t="s">
        <v>6</v>
      </c>
      <c r="O26" s="26" t="s">
        <v>7</v>
      </c>
      <c r="P26" s="26" t="s">
        <v>8</v>
      </c>
    </row>
    <row r="27" spans="1:16" x14ac:dyDescent="0.25">
      <c r="J27" s="26" t="s">
        <v>3</v>
      </c>
      <c r="K27" s="27">
        <f>CORREL(B2:B25,B2:B25)</f>
        <v>1</v>
      </c>
      <c r="L27" s="27"/>
      <c r="M27" s="27"/>
      <c r="N27" s="27"/>
      <c r="O27" s="27"/>
      <c r="P27" s="27"/>
    </row>
    <row r="28" spans="1:16" x14ac:dyDescent="0.25">
      <c r="J28" s="26" t="s">
        <v>4</v>
      </c>
      <c r="K28" s="27">
        <f>CORREL(B2:B25,C2:C25)</f>
        <v>6.0405012082079643E-2</v>
      </c>
      <c r="L28" s="27">
        <f>CORREL(C2:C25,C2:C25)</f>
        <v>1.0000000000000002</v>
      </c>
      <c r="M28" s="27"/>
      <c r="N28" s="27"/>
      <c r="O28" s="27"/>
      <c r="P28" s="27"/>
    </row>
    <row r="29" spans="1:16" x14ac:dyDescent="0.25">
      <c r="J29" s="26" t="s">
        <v>5</v>
      </c>
      <c r="K29" s="27">
        <f>CORREL(B2:B25,D2:D25)</f>
        <v>-2.0290646783647285E-2</v>
      </c>
      <c r="L29" s="27">
        <f>CORREL(C2:C25,D2:D25)</f>
        <v>-0.15595006241005341</v>
      </c>
      <c r="M29" s="27">
        <f>CORREL(D2:D25,D2:D25)</f>
        <v>0.99999999999999989</v>
      </c>
      <c r="N29" s="27"/>
      <c r="O29" s="27"/>
      <c r="P29" s="27"/>
    </row>
    <row r="30" spans="1:16" x14ac:dyDescent="0.25">
      <c r="J30" s="26" t="s">
        <v>6</v>
      </c>
      <c r="K30" s="27">
        <f>CORREL(B2:B25,E2:E25)</f>
        <v>0.22562105721860115</v>
      </c>
      <c r="L30" s="27">
        <f>CORREL(C2:C25,E2:E25)</f>
        <v>-9.8763812415590096E-2</v>
      </c>
      <c r="M30" s="27">
        <f>CORREL(D2:D25,E2:E25)</f>
        <v>-0.22473797144223528</v>
      </c>
      <c r="N30" s="27">
        <f>CORREL(E2:E25,E2:E25)</f>
        <v>1</v>
      </c>
      <c r="O30" s="27"/>
      <c r="P30" s="27"/>
    </row>
    <row r="31" spans="1:16" x14ac:dyDescent="0.25">
      <c r="J31" s="26" t="s">
        <v>7</v>
      </c>
      <c r="K31" s="27">
        <f>CORREL(B2:B25,F2:F25)</f>
        <v>6.4446908520912824E-2</v>
      </c>
      <c r="L31" s="27">
        <f>CORREL(C2:C25,F2:F25)</f>
        <v>0.59593977109679819</v>
      </c>
      <c r="M31" s="27">
        <f>CORREL(D2:D25,F2:F25)</f>
        <v>1.7175856560078081E-2</v>
      </c>
      <c r="N31" s="27">
        <f>CORREL(E2:E25,F2:F25)</f>
        <v>-0.13763526444873153</v>
      </c>
      <c r="O31" s="27">
        <f>CORREL(F2:F25,F2:F25)</f>
        <v>0.99999999999999978</v>
      </c>
      <c r="P31" s="27"/>
    </row>
    <row r="32" spans="1:16" x14ac:dyDescent="0.25">
      <c r="J32" s="26" t="s">
        <v>8</v>
      </c>
      <c r="K32" s="27">
        <f>CORREL(B2:B25,G2:G25)</f>
        <v>4.6695019771260203E-4</v>
      </c>
      <c r="L32" s="27">
        <f>CORREL(C2:C25,G2:G25)</f>
        <v>0.23964874633819128</v>
      </c>
      <c r="M32" s="27">
        <f>CORREL(D2:D25,G2:G25)</f>
        <v>-0.25020350176263351</v>
      </c>
      <c r="N32" s="27">
        <f>CORREL(E2:E25,G2:G25)</f>
        <v>0.28663430406136658</v>
      </c>
      <c r="O32" s="27">
        <f>CORREL(F2:F25,G2:G25)</f>
        <v>0.33995596106556036</v>
      </c>
      <c r="P32" s="27">
        <f>CORREL(G2:G25,G2:G25)</f>
        <v>0.99999999999999989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workbookViewId="0">
      <selection activeCell="M34" sqref="M34"/>
    </sheetView>
  </sheetViews>
  <sheetFormatPr defaultRowHeight="15" x14ac:dyDescent="0.25"/>
  <sheetData>
    <row r="1" spans="1:10" ht="15" customHeight="1" x14ac:dyDescent="0.4">
      <c r="A1" s="22"/>
      <c r="B1" s="23"/>
      <c r="C1" s="23"/>
      <c r="D1" s="23"/>
      <c r="E1" s="23"/>
      <c r="F1" s="23"/>
      <c r="G1" s="23"/>
      <c r="H1" s="23"/>
      <c r="I1" s="23"/>
      <c r="J1" s="23"/>
    </row>
    <row r="2" spans="1:10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RAW DATA</vt:lpstr>
      <vt:lpstr>RAW DATA 2</vt:lpstr>
      <vt:lpstr>CORELLATION</vt:lpstr>
      <vt:lpstr>DATA VISUALIZATION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2025-11-29T09:04:15Z</dcterms:created>
  <dcterms:modified xsi:type="dcterms:W3CDTF">2025-12-02T08:57:09Z</dcterms:modified>
</cp:coreProperties>
</file>